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gakus\Downloads\"/>
    </mc:Choice>
  </mc:AlternateContent>
  <xr:revisionPtr revIDLastSave="0" documentId="13_ncr:1_{399C368F-1774-451A-83DC-B8715331F7AD}" xr6:coauthVersionLast="47" xr6:coauthVersionMax="47" xr10:uidLastSave="{00000000-0000-0000-0000-000000000000}"/>
  <bookViews>
    <workbookView xWindow="-120" yWindow="-120" windowWidth="29040" windowHeight="15720" activeTab="1" xr2:uid="{C2255CDB-4D53-43E8-AD91-53F6457DA878}"/>
  </bookViews>
  <sheets>
    <sheet name="物品注文内容確認書" sheetId="1" r:id="rId1"/>
    <sheet name="備品登録届" sheetId="2" r:id="rId2"/>
    <sheet name="支出請求書" sheetId="3" r:id="rId3"/>
  </sheets>
  <definedNames>
    <definedName name="_xlnm.Print_Area" localSheetId="0">物品注文内容確認書!$A$1:$T$29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3" l="1"/>
  <c r="H23" i="3"/>
  <c r="C11" i="2"/>
  <c r="C12" i="2"/>
  <c r="C13" i="2"/>
  <c r="C14" i="2"/>
  <c r="C9" i="2"/>
  <c r="C10" i="2"/>
  <c r="C8" i="2"/>
  <c r="C7" i="2"/>
  <c r="C6" i="2"/>
  <c r="E23" i="3" l="1"/>
  <c r="Q4" i="1"/>
  <c r="C8" i="3"/>
  <c r="A8" i="3"/>
  <c r="A10" i="3"/>
  <c r="F26" i="3"/>
  <c r="C26" i="3"/>
  <c r="A26" i="3"/>
  <c r="M19" i="1"/>
  <c r="M18" i="1"/>
  <c r="K13" i="3"/>
  <c r="K14" i="3"/>
  <c r="K15" i="3"/>
  <c r="K16" i="3"/>
  <c r="K17" i="3"/>
  <c r="K18" i="3"/>
  <c r="K19" i="3"/>
  <c r="K20" i="3"/>
  <c r="K21" i="3"/>
  <c r="H13" i="3"/>
  <c r="H14" i="3"/>
  <c r="H15" i="3"/>
  <c r="H16" i="3"/>
  <c r="H17" i="3"/>
  <c r="H18" i="3"/>
  <c r="H19" i="3"/>
  <c r="H20" i="3"/>
  <c r="H21" i="3"/>
  <c r="A13" i="3"/>
  <c r="A14" i="3"/>
  <c r="A15" i="3"/>
  <c r="A16" i="3"/>
  <c r="A17" i="3"/>
  <c r="A18" i="3"/>
  <c r="A19" i="3"/>
  <c r="A20" i="3"/>
  <c r="A21" i="3"/>
  <c r="O2" i="3"/>
  <c r="H1" i="2"/>
  <c r="E6" i="2"/>
  <c r="E7" i="2"/>
  <c r="E8" i="2"/>
  <c r="E9" i="2"/>
  <c r="E10" i="2"/>
  <c r="E11" i="2"/>
  <c r="E12" i="2"/>
  <c r="E13" i="2"/>
  <c r="E14" i="2"/>
  <c r="E5" i="2"/>
  <c r="C5" i="2"/>
  <c r="B6" i="2"/>
  <c r="B7" i="2"/>
  <c r="B8" i="2"/>
  <c r="B9" i="2"/>
  <c r="B10" i="2"/>
  <c r="B11" i="2"/>
  <c r="B12" i="2"/>
  <c r="B13" i="2"/>
  <c r="B14" i="2"/>
  <c r="B5" i="2"/>
  <c r="C3" i="2"/>
  <c r="C2" i="2"/>
  <c r="T1" i="1"/>
  <c r="Q6" i="1"/>
  <c r="L4" i="1"/>
  <c r="L3" i="1"/>
  <c r="R9" i="1"/>
  <c r="R10" i="1"/>
  <c r="R11" i="1"/>
  <c r="R12" i="1"/>
  <c r="R13" i="1"/>
  <c r="R14" i="1"/>
  <c r="R15" i="1"/>
  <c r="R16" i="1"/>
  <c r="R17" i="1"/>
  <c r="R8" i="1"/>
  <c r="Q9" i="1"/>
  <c r="Q10" i="1"/>
  <c r="Q11" i="1"/>
  <c r="Q12" i="1"/>
  <c r="Q13" i="1"/>
  <c r="Q14" i="1"/>
  <c r="Q15" i="1"/>
  <c r="Q16" i="1"/>
  <c r="Q17" i="1"/>
  <c r="Q8" i="1"/>
  <c r="M9" i="1"/>
  <c r="M10" i="1"/>
  <c r="M11" i="1"/>
  <c r="M12" i="1"/>
  <c r="M13" i="1"/>
  <c r="M14" i="1"/>
  <c r="M15" i="1"/>
  <c r="M16" i="1"/>
  <c r="M17" i="1"/>
  <c r="M8" i="1"/>
  <c r="L9" i="1"/>
  <c r="L10" i="1"/>
  <c r="L11" i="1"/>
  <c r="L12" i="1"/>
  <c r="L13" i="1"/>
  <c r="L14" i="1"/>
  <c r="L15" i="1"/>
  <c r="L16" i="1"/>
  <c r="L17" i="1"/>
  <c r="L8" i="1"/>
  <c r="L6" i="1"/>
  <c r="I17" i="1"/>
  <c r="S17" i="1" s="1"/>
  <c r="I9" i="1"/>
  <c r="S9" i="1" s="1"/>
  <c r="I10" i="1"/>
  <c r="N14" i="3" s="1"/>
  <c r="I11" i="1"/>
  <c r="N15" i="3" s="1"/>
  <c r="I12" i="1"/>
  <c r="N16" i="3" s="1"/>
  <c r="I13" i="1"/>
  <c r="S13" i="1" s="1"/>
  <c r="I14" i="1"/>
  <c r="S14" i="1" s="1"/>
  <c r="I15" i="1"/>
  <c r="S15" i="1" s="1"/>
  <c r="I16" i="1"/>
  <c r="S16" i="1" s="1"/>
  <c r="I8" i="1"/>
  <c r="S8" i="1" s="1"/>
  <c r="A1" i="1"/>
  <c r="S12" i="1" l="1"/>
  <c r="R18" i="1" s="1"/>
  <c r="R19" i="1" s="1"/>
  <c r="S11" i="1"/>
  <c r="N21" i="3"/>
  <c r="S10" i="1"/>
  <c r="N20" i="3"/>
  <c r="N19" i="3"/>
  <c r="N18" i="3"/>
  <c r="N17" i="3"/>
  <c r="N13" i="3"/>
  <c r="K1" i="1"/>
  <c r="H18" i="1"/>
  <c r="I26" i="3" s="1"/>
  <c r="H19" i="1" l="1"/>
  <c r="M26" i="3" s="1"/>
</calcChain>
</file>

<file path=xl/sharedStrings.xml><?xml version="1.0" encoding="utf-8"?>
<sst xmlns="http://schemas.openxmlformats.org/spreadsheetml/2006/main" count="147" uniqueCount="77">
  <si>
    <t>物品注文内容確認書</t>
    <rPh sb="0" eb="9">
      <t>ブッピンチュウモンナイヨウカクニンショ</t>
    </rPh>
    <phoneticPr fontId="1"/>
  </si>
  <si>
    <t>団体名</t>
    <rPh sb="0" eb="3">
      <t>ダンタイメイ</t>
    </rPh>
    <phoneticPr fontId="1"/>
  </si>
  <si>
    <t>注文者</t>
    <rPh sb="0" eb="3">
      <t>チュウモンシャ</t>
    </rPh>
    <phoneticPr fontId="1"/>
  </si>
  <si>
    <t>注文者・指導教員欄は”氏名印刷＋印”もしくは”自筆氏名”のいずれかで構いません。</t>
    <rPh sb="0" eb="3">
      <t>チュウモンシャ</t>
    </rPh>
    <rPh sb="4" eb="9">
      <t>シドウキョウインラン</t>
    </rPh>
    <rPh sb="10" eb="15">
      <t>"シメイインサツ</t>
    </rPh>
    <rPh sb="16" eb="17">
      <t>イン</t>
    </rPh>
    <rPh sb="23" eb="27">
      <t>ジヒツシメイ</t>
    </rPh>
    <rPh sb="34" eb="35">
      <t>カマ</t>
    </rPh>
    <phoneticPr fontId="1"/>
  </si>
  <si>
    <t>科目</t>
    <rPh sb="0" eb="2">
      <t>カモク</t>
    </rPh>
    <phoneticPr fontId="1"/>
  </si>
  <si>
    <t>購入物品</t>
    <rPh sb="0" eb="4">
      <t>コウニュウブッピン</t>
    </rPh>
    <phoneticPr fontId="1"/>
  </si>
  <si>
    <t>受付</t>
    <rPh sb="0" eb="2">
      <t>ウケツケ</t>
    </rPh>
    <phoneticPr fontId="1"/>
  </si>
  <si>
    <t>変更</t>
    <rPh sb="0" eb="2">
      <t>ヘンコウ</t>
    </rPh>
    <phoneticPr fontId="1"/>
  </si>
  <si>
    <t>請求方法</t>
    <rPh sb="0" eb="4">
      <t>セイキュウホウホウ</t>
    </rPh>
    <phoneticPr fontId="1"/>
  </si>
  <si>
    <t>納品確認</t>
    <rPh sb="0" eb="4">
      <t>ノウヒンカクニン</t>
    </rPh>
    <phoneticPr fontId="1"/>
  </si>
  <si>
    <t>備品登録</t>
    <rPh sb="0" eb="2">
      <t>ビヒン</t>
    </rPh>
    <rPh sb="2" eb="4">
      <t>トウロク</t>
    </rPh>
    <phoneticPr fontId="1"/>
  </si>
  <si>
    <t>データ入力</t>
    <rPh sb="3" eb="5">
      <t>ニュウリョク</t>
    </rPh>
    <phoneticPr fontId="1"/>
  </si>
  <si>
    <t>帳簿確認</t>
    <rPh sb="0" eb="4">
      <t>チョウボカクニン</t>
    </rPh>
    <phoneticPr fontId="1"/>
  </si>
  <si>
    <t>指導教員</t>
    <rPh sb="0" eb="4">
      <t>シドウキョウイン</t>
    </rPh>
    <phoneticPr fontId="1"/>
  </si>
  <si>
    <t>購入店</t>
    <rPh sb="0" eb="3">
      <t>コウニュウテン</t>
    </rPh>
    <phoneticPr fontId="1"/>
  </si>
  <si>
    <t>メーカー</t>
    <phoneticPr fontId="1"/>
  </si>
  <si>
    <t>品名</t>
    <rPh sb="0" eb="2">
      <t>ヒンメイ</t>
    </rPh>
    <phoneticPr fontId="1"/>
  </si>
  <si>
    <t>単価</t>
    <rPh sb="0" eb="2">
      <t>タンカ</t>
    </rPh>
    <phoneticPr fontId="1"/>
  </si>
  <si>
    <t>個数</t>
    <rPh sb="0" eb="2">
      <t>コスウ</t>
    </rPh>
    <phoneticPr fontId="1"/>
  </si>
  <si>
    <t>小計</t>
    <rPh sb="0" eb="2">
      <t>ショウケイ</t>
    </rPh>
    <phoneticPr fontId="1"/>
  </si>
  <si>
    <t>領収書払い　・　請求書払い</t>
    <rPh sb="0" eb="4">
      <t>リョウシュウショバラ</t>
    </rPh>
    <rPh sb="8" eb="12">
      <t>セイキュウショバラ</t>
    </rPh>
    <phoneticPr fontId="1"/>
  </si>
  <si>
    <t>承認印</t>
    <rPh sb="0" eb="3">
      <t>ショウニンイン</t>
    </rPh>
    <phoneticPr fontId="1"/>
  </si>
  <si>
    <t>No.</t>
    <phoneticPr fontId="1"/>
  </si>
  <si>
    <t>備品登録届</t>
    <rPh sb="0" eb="5">
      <t>ビヒントウロクトドケ</t>
    </rPh>
    <phoneticPr fontId="1"/>
  </si>
  <si>
    <t>注文者名</t>
    <rPh sb="0" eb="4">
      <t>チュウモンシャメイ</t>
    </rPh>
    <phoneticPr fontId="1"/>
  </si>
  <si>
    <t>番号</t>
    <rPh sb="0" eb="2">
      <t>バンゴウ</t>
    </rPh>
    <phoneticPr fontId="1"/>
  </si>
  <si>
    <t>備品区分</t>
    <rPh sb="0" eb="4">
      <t>ビヒンクブン</t>
    </rPh>
    <phoneticPr fontId="1"/>
  </si>
  <si>
    <t>附番処理</t>
    <rPh sb="0" eb="4">
      <t>フバンショリ</t>
    </rPh>
    <phoneticPr fontId="1"/>
  </si>
  <si>
    <t>消耗品登録を希望される物品については以下に簡単に使用目的をご記入ください</t>
    <rPh sb="0" eb="5">
      <t>ショウモウヒントウロク</t>
    </rPh>
    <rPh sb="6" eb="8">
      <t>キボウ</t>
    </rPh>
    <rPh sb="11" eb="13">
      <t>ブッピン</t>
    </rPh>
    <rPh sb="18" eb="20">
      <t>イカ</t>
    </rPh>
    <rPh sb="21" eb="23">
      <t>カンタン</t>
    </rPh>
    <rPh sb="24" eb="28">
      <t>シヨウモクテキ</t>
    </rPh>
    <rPh sb="30" eb="32">
      <t>キニュウ</t>
    </rPh>
    <phoneticPr fontId="1"/>
  </si>
  <si>
    <t>使用目的</t>
    <rPh sb="0" eb="4">
      <t>シヨウモクテキ</t>
    </rPh>
    <phoneticPr fontId="1"/>
  </si>
  <si>
    <t>登録可否</t>
    <rPh sb="0" eb="4">
      <t>トウロクカヒ</t>
    </rPh>
    <phoneticPr fontId="1"/>
  </si>
  <si>
    <t>学生主事</t>
    <rPh sb="0" eb="4">
      <t>ガクセイシュジ</t>
    </rPh>
    <phoneticPr fontId="1"/>
  </si>
  <si>
    <t>委員長</t>
    <rPh sb="0" eb="3">
      <t>イインチョウ</t>
    </rPh>
    <phoneticPr fontId="1"/>
  </si>
  <si>
    <t>受領日</t>
    <rPh sb="0" eb="3">
      <t>ジュリョウビ</t>
    </rPh>
    <phoneticPr fontId="1"/>
  </si>
  <si>
    <t>支払方法</t>
    <rPh sb="0" eb="2">
      <t>シハライ</t>
    </rPh>
    <rPh sb="2" eb="4">
      <t>ホウホウ</t>
    </rPh>
    <phoneticPr fontId="1"/>
  </si>
  <si>
    <t>支払先</t>
    <rPh sb="0" eb="3">
      <t>シハライサキ</t>
    </rPh>
    <phoneticPr fontId="1"/>
  </si>
  <si>
    <t>摘要</t>
    <rPh sb="0" eb="2">
      <t>テキヨウ</t>
    </rPh>
    <phoneticPr fontId="1"/>
  </si>
  <si>
    <t>予算確認</t>
    <rPh sb="0" eb="4">
      <t>ヨサンカクニン</t>
    </rPh>
    <phoneticPr fontId="1"/>
  </si>
  <si>
    <t>支払金額</t>
    <rPh sb="0" eb="4">
      <t>シハライキンガク</t>
    </rPh>
    <phoneticPr fontId="1"/>
  </si>
  <si>
    <t>数量</t>
    <rPh sb="0" eb="2">
      <t>スウリョウ</t>
    </rPh>
    <phoneticPr fontId="1"/>
  </si>
  <si>
    <t>請求月日</t>
    <rPh sb="0" eb="4">
      <t>セイキュウガッピ</t>
    </rPh>
    <phoneticPr fontId="1"/>
  </si>
  <si>
    <t>請求部/会</t>
    <rPh sb="0" eb="3">
      <t>セイキュウブ</t>
    </rPh>
    <rPh sb="4" eb="5">
      <t>カイ</t>
    </rPh>
    <phoneticPr fontId="1"/>
  </si>
  <si>
    <t>請求者</t>
    <rPh sb="0" eb="3">
      <t>セイキュウシャ</t>
    </rPh>
    <phoneticPr fontId="1"/>
  </si>
  <si>
    <t>前回迄支出済額</t>
    <rPh sb="0" eb="2">
      <t>ゼンカイ</t>
    </rPh>
    <rPh sb="2" eb="3">
      <t>マデ</t>
    </rPh>
    <rPh sb="3" eb="7">
      <t>シシュツズミガク</t>
    </rPh>
    <phoneticPr fontId="1"/>
  </si>
  <si>
    <t>予算現額</t>
    <rPh sb="0" eb="2">
      <t>ヨサン</t>
    </rPh>
    <rPh sb="2" eb="4">
      <t>ゲンガク</t>
    </rPh>
    <phoneticPr fontId="1"/>
  </si>
  <si>
    <t>今回支出額</t>
    <rPh sb="0" eb="2">
      <t>コンカイ</t>
    </rPh>
    <rPh sb="2" eb="5">
      <t>シシュツガク</t>
    </rPh>
    <phoneticPr fontId="1"/>
  </si>
  <si>
    <t>差引予算残額</t>
    <rPh sb="0" eb="2">
      <t>サシヒキ</t>
    </rPh>
    <rPh sb="2" eb="6">
      <t>ヨサンザンガク</t>
    </rPh>
    <phoneticPr fontId="1"/>
  </si>
  <si>
    <t>支　出　請　求　書</t>
    <rPh sb="0" eb="1">
      <t>シ</t>
    </rPh>
    <rPh sb="2" eb="3">
      <t>デ</t>
    </rPh>
    <rPh sb="4" eb="5">
      <t>ショウ</t>
    </rPh>
    <rPh sb="6" eb="7">
      <t>モトム</t>
    </rPh>
    <rPh sb="8" eb="9">
      <t>ショ</t>
    </rPh>
    <phoneticPr fontId="1"/>
  </si>
  <si>
    <t>支出請求</t>
    <rPh sb="0" eb="2">
      <t>シシュツ</t>
    </rPh>
    <rPh sb="2" eb="4">
      <t>セイキュウ</t>
    </rPh>
    <phoneticPr fontId="1"/>
  </si>
  <si>
    <t>月　　　　日</t>
    <rPh sb="0" eb="1">
      <t>ツキ</t>
    </rPh>
    <rPh sb="5" eb="6">
      <t>ヒ</t>
    </rPh>
    <phoneticPr fontId="1"/>
  </si>
  <si>
    <t>㊞</t>
    <phoneticPr fontId="1"/>
  </si>
  <si>
    <t>月　　日</t>
    <rPh sb="0" eb="1">
      <t>ツキ</t>
    </rPh>
    <rPh sb="3" eb="4">
      <t>ヒ</t>
    </rPh>
    <phoneticPr fontId="1"/>
  </si>
  <si>
    <t>物品注文内容確認書(控）</t>
    <rPh sb="0" eb="9">
      <t>ブッピンチュウモンナイヨウカクニンショ</t>
    </rPh>
    <rPh sb="10" eb="11">
      <t>ヒカエ</t>
    </rPh>
    <phoneticPr fontId="1"/>
  </si>
  <si>
    <t>　 済　　　　月　　　　日　　（取扱者）</t>
    <rPh sb="2" eb="3">
      <t>スミ</t>
    </rPh>
    <rPh sb="7" eb="8">
      <t>ツキ</t>
    </rPh>
    <rPh sb="12" eb="13">
      <t>ニチ</t>
    </rPh>
    <rPh sb="16" eb="19">
      <t>トリアツカイシャ</t>
    </rPh>
    <phoneticPr fontId="1"/>
  </si>
  <si>
    <t>月　　　日</t>
    <rPh sb="0" eb="1">
      <t>ツキ</t>
    </rPh>
    <rPh sb="4" eb="5">
      <t>ヒ</t>
    </rPh>
    <phoneticPr fontId="1"/>
  </si>
  <si>
    <t>（　会計　・　風紀　）</t>
    <phoneticPr fontId="1"/>
  </si>
  <si>
    <t>受付日/者</t>
    <rPh sb="0" eb="2">
      <t>ウケツケ</t>
    </rPh>
    <rPh sb="2" eb="3">
      <t>ヒ</t>
    </rPh>
    <rPh sb="4" eb="5">
      <t>シャ</t>
    </rPh>
    <phoneticPr fontId="1"/>
  </si>
  <si>
    <t>納品確認日/者</t>
    <rPh sb="0" eb="2">
      <t>ノウヒン</t>
    </rPh>
    <rPh sb="2" eb="4">
      <t>カクニン</t>
    </rPh>
    <rPh sb="4" eb="5">
      <t>ビ</t>
    </rPh>
    <rPh sb="6" eb="7">
      <t>シャ</t>
    </rPh>
    <phoneticPr fontId="1"/>
  </si>
  <si>
    <t>処理(データ入力)日/者</t>
    <rPh sb="0" eb="2">
      <t>ショリ</t>
    </rPh>
    <rPh sb="6" eb="8">
      <t>ニュウリョク</t>
    </rPh>
    <rPh sb="9" eb="10">
      <t>ニチ</t>
    </rPh>
    <rPh sb="11" eb="12">
      <t>シャ</t>
    </rPh>
    <phoneticPr fontId="1"/>
  </si>
  <si>
    <t>年　　　　月　　　　日</t>
    <rPh sb="0" eb="1">
      <t>ネン</t>
    </rPh>
    <rPh sb="5" eb="6">
      <t>ツキ</t>
    </rPh>
    <rPh sb="10" eb="11">
      <t>ヒ</t>
    </rPh>
    <phoneticPr fontId="1"/>
  </si>
  <si>
    <t xml:space="preserve">可 ・ 不可 </t>
    <rPh sb="0" eb="1">
      <t>カ</t>
    </rPh>
    <rPh sb="4" eb="5">
      <t>フ</t>
    </rPh>
    <rPh sb="5" eb="6">
      <t>カ</t>
    </rPh>
    <phoneticPr fontId="1"/>
  </si>
  <si>
    <t>登録可否通知日/者</t>
    <rPh sb="0" eb="2">
      <t>トウロク</t>
    </rPh>
    <rPh sb="2" eb="4">
      <t>カヒ</t>
    </rPh>
    <rPh sb="4" eb="7">
      <t>ツウチビ</t>
    </rPh>
    <rPh sb="6" eb="7">
      <t>ヒ</t>
    </rPh>
    <rPh sb="8" eb="9">
      <t>シャ</t>
    </rPh>
    <phoneticPr fontId="1"/>
  </si>
  <si>
    <t>部指導教員</t>
    <rPh sb="0" eb="5">
      <t>ブシドウキョウイン</t>
    </rPh>
    <phoneticPr fontId="1"/>
  </si>
  <si>
    <t>備品登録届（受領）</t>
    <rPh sb="0" eb="5">
      <t>ビヒントウロクトドケ</t>
    </rPh>
    <rPh sb="6" eb="8">
      <t>ジュリョウ</t>
    </rPh>
    <phoneticPr fontId="1"/>
  </si>
  <si>
    <t>支出請求書（受領）</t>
    <rPh sb="0" eb="5">
      <t>シシュツセイキュウショ</t>
    </rPh>
    <rPh sb="6" eb="8">
      <t>ジュリョウ</t>
    </rPh>
    <phoneticPr fontId="1"/>
  </si>
  <si>
    <t>　　　     　月　　　　日　　（取扱者）</t>
    <rPh sb="9" eb="10">
      <t>ツキ</t>
    </rPh>
    <rPh sb="14" eb="15">
      <t>ニチ</t>
    </rPh>
    <rPh sb="18" eb="21">
      <t>トリアツカイシャ</t>
    </rPh>
    <phoneticPr fontId="1"/>
  </si>
  <si>
    <t>　 済　  　　月　　　　日　　（取扱者）</t>
    <rPh sb="2" eb="3">
      <t>スミ</t>
    </rPh>
    <rPh sb="8" eb="9">
      <t>ツキ</t>
    </rPh>
    <rPh sb="13" eb="14">
      <t>ニチ</t>
    </rPh>
    <rPh sb="17" eb="20">
      <t>トリアツカイシャ</t>
    </rPh>
    <phoneticPr fontId="1"/>
  </si>
  <si>
    <t xml:space="preserve"> 　済　　　　月　　　　日　  （取扱者）</t>
    <rPh sb="2" eb="3">
      <t>スミ</t>
    </rPh>
    <rPh sb="7" eb="8">
      <t>ツキ</t>
    </rPh>
    <rPh sb="12" eb="13">
      <t>ニチ</t>
    </rPh>
    <rPh sb="17" eb="20">
      <t>トリアツカイシャ</t>
    </rPh>
    <phoneticPr fontId="1"/>
  </si>
  <si>
    <t>　　　　     月　　　　日　　（取扱者）</t>
    <rPh sb="9" eb="10">
      <t>ツキ</t>
    </rPh>
    <rPh sb="14" eb="15">
      <t>ニチ</t>
    </rPh>
    <rPh sb="18" eb="21">
      <t>トリアツカイシャ</t>
    </rPh>
    <phoneticPr fontId="1"/>
  </si>
  <si>
    <t>本年度予算額</t>
    <rPh sb="0" eb="3">
      <t>ホンネンド</t>
    </rPh>
    <rPh sb="3" eb="5">
      <t>ヨサン</t>
    </rPh>
    <rPh sb="5" eb="6">
      <t>ガク</t>
    </rPh>
    <phoneticPr fontId="1"/>
  </si>
  <si>
    <t>金額</t>
    <rPh sb="0" eb="2">
      <t>キンガク</t>
    </rPh>
    <phoneticPr fontId="1"/>
  </si>
  <si>
    <t>合計金額</t>
    <rPh sb="0" eb="4">
      <t>ゴウケイキンガク</t>
    </rPh>
    <phoneticPr fontId="1"/>
  </si>
  <si>
    <t>注文後予算残額</t>
    <rPh sb="0" eb="3">
      <t>チュウモンゴ</t>
    </rPh>
    <rPh sb="3" eb="7">
      <t>ヨサンザンガク</t>
    </rPh>
    <phoneticPr fontId="1"/>
  </si>
  <si>
    <t>本年度予算額</t>
    <rPh sb="0" eb="3">
      <t>ホンネンド</t>
    </rPh>
    <rPh sb="3" eb="6">
      <t>ヨサンガク</t>
    </rPh>
    <phoneticPr fontId="1"/>
  </si>
  <si>
    <t>　　　　 　　月　　　　日　　（取扱者）</t>
    <rPh sb="7" eb="8">
      <t>ツキ</t>
    </rPh>
    <rPh sb="12" eb="13">
      <t>ニチ</t>
    </rPh>
    <rPh sb="16" eb="19">
      <t>トリアツカイシャ</t>
    </rPh>
    <phoneticPr fontId="1"/>
  </si>
  <si>
    <t>会計委員</t>
    <rPh sb="0" eb="4">
      <t>カイケイイイン</t>
    </rPh>
    <phoneticPr fontId="1"/>
  </si>
  <si>
    <t>2025年度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</si>
</sst>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0_);[Red]\(&quot;¥&quot;#,##0\)"/>
    <numFmt numFmtId="177" formatCode="&quot;¥&quot;#,##0.0;&quot;¥&quot;\-#,##0.0"/>
    <numFmt numFmtId="178" formatCode="&quot;¥&quot;#,##0.0;[Red]&quot;¥&quot;\-#,##0.0"/>
  </numFmts>
  <fonts count="13"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18"/>
      <color theme="1"/>
      <name val="ＭＳ 明朝"/>
      <family val="1"/>
      <charset val="128"/>
    </font>
    <font>
      <b/>
      <sz val="20"/>
      <color theme="1"/>
      <name val="游ゴシック"/>
      <family val="3"/>
      <charset val="128"/>
      <scheme val="minor"/>
    </font>
    <font>
      <sz val="14"/>
      <color theme="1"/>
      <name val="游ゴシック"/>
      <family val="3"/>
      <charset val="128"/>
      <scheme val="minor"/>
    </font>
    <font>
      <sz val="16"/>
      <color theme="1"/>
      <name val="ＭＳ 明朝"/>
      <family val="1"/>
      <charset val="128"/>
    </font>
    <font>
      <b/>
      <sz val="14"/>
      <color theme="1"/>
      <name val="游ゴシック"/>
      <family val="3"/>
      <charset val="128"/>
      <scheme val="minor"/>
    </font>
    <font>
      <sz val="11"/>
      <color theme="1"/>
      <name val="游ゴシック"/>
      <family val="2"/>
      <charset val="128"/>
      <scheme val="minor"/>
    </font>
    <font>
      <sz val="9"/>
      <color theme="1"/>
      <name val="ＭＳ 明朝"/>
      <family val="1"/>
      <charset val="128"/>
    </font>
  </fonts>
  <fills count="2">
    <fill>
      <patternFill patternType="none"/>
    </fill>
    <fill>
      <patternFill patternType="gray125"/>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178">
    <xf numFmtId="0" fontId="0" fillId="0" borderId="0" xfId="0">
      <alignment vertical="center"/>
    </xf>
    <xf numFmtId="0" fontId="0" fillId="0" borderId="2" xfId="0" applyBorder="1">
      <alignment vertical="center"/>
    </xf>
    <xf numFmtId="0" fontId="0" fillId="0" borderId="2" xfId="0" applyBorder="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3" fillId="0" borderId="9" xfId="0" applyFont="1" applyBorder="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lignment vertical="center"/>
    </xf>
    <xf numFmtId="0" fontId="6" fillId="0" borderId="4" xfId="0" applyFont="1" applyBorder="1">
      <alignment vertical="center"/>
    </xf>
    <xf numFmtId="0" fontId="5" fillId="0" borderId="16" xfId="0" applyFont="1" applyBorder="1">
      <alignment vertical="center"/>
    </xf>
    <xf numFmtId="0" fontId="3" fillId="0" borderId="17" xfId="0" applyFont="1" applyBorder="1">
      <alignment vertical="center"/>
    </xf>
    <xf numFmtId="0" fontId="5" fillId="0" borderId="3" xfId="0" applyFont="1" applyBorder="1" applyAlignment="1">
      <alignment horizontal="center" vertical="center"/>
    </xf>
    <xf numFmtId="0" fontId="3" fillId="0" borderId="3" xfId="0" applyFont="1" applyBorder="1">
      <alignment vertical="center"/>
    </xf>
    <xf numFmtId="0" fontId="2" fillId="0" borderId="5" xfId="0" applyFont="1" applyBorder="1" applyAlignment="1">
      <alignment horizontal="center" vertical="center"/>
    </xf>
    <xf numFmtId="0" fontId="0" fillId="0" borderId="5" xfId="0" applyBorder="1">
      <alignment vertical="center"/>
    </xf>
    <xf numFmtId="0" fontId="4" fillId="0" borderId="1"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shrinkToFit="1"/>
    </xf>
    <xf numFmtId="0" fontId="5" fillId="0" borderId="10" xfId="0" applyFont="1" applyBorder="1">
      <alignment vertical="center"/>
    </xf>
    <xf numFmtId="0" fontId="5" fillId="0" borderId="5" xfId="0" applyFont="1" applyBorder="1">
      <alignment vertical="center"/>
    </xf>
    <xf numFmtId="0" fontId="2" fillId="0" borderId="1" xfId="0" applyFont="1" applyBorder="1">
      <alignment vertical="center"/>
    </xf>
    <xf numFmtId="0" fontId="5" fillId="0" borderId="5" xfId="0" applyFont="1" applyBorder="1" applyProtection="1">
      <alignment vertical="center"/>
      <protection locked="0"/>
    </xf>
    <xf numFmtId="0" fontId="5" fillId="0" borderId="2" xfId="0" applyFont="1" applyBorder="1" applyAlignment="1" applyProtection="1">
      <alignment vertical="center" shrinkToFit="1"/>
      <protection locked="0"/>
    </xf>
    <xf numFmtId="38" fontId="5" fillId="0" borderId="2" xfId="1" applyFont="1" applyBorder="1" applyProtection="1">
      <alignment vertical="center"/>
      <protection locked="0"/>
    </xf>
    <xf numFmtId="0" fontId="0" fillId="0" borderId="5" xfId="0" applyBorder="1" applyAlignment="1">
      <alignment horizontal="center" vertical="center"/>
    </xf>
    <xf numFmtId="0" fontId="3" fillId="0" borderId="4" xfId="0" applyFont="1" applyBorder="1">
      <alignment vertical="center"/>
    </xf>
    <xf numFmtId="0" fontId="3" fillId="0" borderId="3" xfId="0" applyFont="1" applyBorder="1" applyAlignment="1">
      <alignment horizontal="right" vertical="center"/>
    </xf>
    <xf numFmtId="0" fontId="3" fillId="0" borderId="55" xfId="0" applyFont="1" applyBorder="1">
      <alignment vertical="center"/>
    </xf>
    <xf numFmtId="177" fontId="5" fillId="0" borderId="2" xfId="1" applyNumberFormat="1" applyFont="1" applyBorder="1" applyProtection="1">
      <alignment vertical="center"/>
      <protection locked="0"/>
    </xf>
    <xf numFmtId="178" fontId="5" fillId="0" borderId="2" xfId="2" applyNumberFormat="1" applyFont="1" applyBorder="1">
      <alignmen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3" fillId="0" borderId="42"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4" xfId="0" applyFont="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3" fillId="0" borderId="11"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center" vertical="center"/>
    </xf>
    <xf numFmtId="0" fontId="3" fillId="0" borderId="4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45" xfId="0" applyFont="1" applyBorder="1" applyAlignment="1">
      <alignment horizontal="center" vertical="center"/>
    </xf>
    <xf numFmtId="0" fontId="3" fillId="0" borderId="6" xfId="0" applyFont="1" applyBorder="1" applyAlignment="1">
      <alignment horizontal="center" vertical="center"/>
    </xf>
    <xf numFmtId="0" fontId="5" fillId="0" borderId="22" xfId="0" applyFont="1" applyBorder="1" applyAlignment="1">
      <alignment horizontal="center" vertical="center"/>
    </xf>
    <xf numFmtId="6" fontId="5" fillId="0" borderId="22" xfId="2" applyFont="1" applyBorder="1" applyAlignment="1">
      <alignment horizontal="center" vertical="center"/>
    </xf>
    <xf numFmtId="6" fontId="5" fillId="0" borderId="23" xfId="2" applyFont="1" applyBorder="1" applyAlignment="1">
      <alignment horizontal="center" vertical="center"/>
    </xf>
    <xf numFmtId="0" fontId="3" fillId="0" borderId="6" xfId="0" applyFont="1" applyBorder="1" applyAlignment="1">
      <alignment horizontal="left" vertical="center"/>
    </xf>
    <xf numFmtId="0" fontId="3" fillId="0" borderId="51" xfId="0" applyFont="1" applyBorder="1" applyAlignment="1">
      <alignment horizontal="left"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left" vertical="center"/>
    </xf>
    <xf numFmtId="0" fontId="3" fillId="0" borderId="53" xfId="0" applyFont="1" applyBorder="1" applyAlignment="1">
      <alignment horizontal="left" vertical="center"/>
    </xf>
    <xf numFmtId="0" fontId="3" fillId="0" borderId="51" xfId="0" applyFont="1" applyBorder="1" applyAlignment="1">
      <alignment horizontal="center" vertical="center"/>
    </xf>
    <xf numFmtId="0" fontId="3" fillId="0" borderId="47"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left" vertical="center"/>
    </xf>
    <xf numFmtId="0" fontId="3" fillId="0" borderId="52" xfId="0" applyFont="1" applyBorder="1" applyAlignment="1">
      <alignment horizontal="left" vertical="center"/>
    </xf>
    <xf numFmtId="6" fontId="5" fillId="0" borderId="3" xfId="2" applyFont="1" applyBorder="1" applyAlignment="1">
      <alignment horizontal="center" vertical="center"/>
    </xf>
    <xf numFmtId="6" fontId="5" fillId="0" borderId="33" xfId="2"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5" fillId="0" borderId="2" xfId="0" applyFont="1" applyBorder="1" applyAlignment="1">
      <alignment horizontal="center" vertical="center" shrinkToFit="1"/>
    </xf>
    <xf numFmtId="0" fontId="5" fillId="0" borderId="16" xfId="0" applyFont="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3" fillId="0" borderId="17" xfId="0" applyFont="1" applyBorder="1" applyAlignment="1">
      <alignment horizontal="center" vertical="center"/>
    </xf>
    <xf numFmtId="6" fontId="5" fillId="0" borderId="2" xfId="2" applyFont="1" applyBorder="1" applyAlignment="1">
      <alignment horizontal="center" vertical="center"/>
    </xf>
    <xf numFmtId="6" fontId="5" fillId="0" borderId="17" xfId="2" applyFont="1" applyBorder="1" applyAlignment="1">
      <alignment horizontal="center" vertical="center"/>
    </xf>
    <xf numFmtId="0" fontId="5" fillId="0" borderId="21" xfId="0" applyFont="1" applyBorder="1" applyAlignment="1">
      <alignment horizontal="center" vertical="center"/>
    </xf>
    <xf numFmtId="176" fontId="5" fillId="0" borderId="22" xfId="0" applyNumberFormat="1" applyFont="1" applyBorder="1" applyAlignment="1">
      <alignment horizontal="center" vertical="center"/>
    </xf>
    <xf numFmtId="0" fontId="4" fillId="0" borderId="11"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 xfId="0" applyFont="1" applyBorder="1" applyAlignment="1">
      <alignment horizontal="center" vertical="center" shrinkToFit="1"/>
    </xf>
    <xf numFmtId="0" fontId="9" fillId="0" borderId="17" xfId="0" applyFont="1" applyBorder="1" applyAlignment="1">
      <alignment horizontal="center" vertical="center" shrinkToFit="1"/>
    </xf>
    <xf numFmtId="6" fontId="5" fillId="0" borderId="3" xfId="2" applyFont="1" applyBorder="1" applyAlignment="1" applyProtection="1">
      <alignment horizontal="center" vertical="center"/>
      <protection locked="0"/>
    </xf>
    <xf numFmtId="6" fontId="5" fillId="0" borderId="4" xfId="2" applyFont="1" applyBorder="1" applyAlignment="1" applyProtection="1">
      <alignment horizontal="center" vertical="center"/>
      <protection locked="0"/>
    </xf>
    <xf numFmtId="6" fontId="5" fillId="0" borderId="5" xfId="2" applyFont="1" applyBorder="1" applyAlignment="1" applyProtection="1">
      <alignment horizontal="center" vertical="center"/>
      <protection locked="0"/>
    </xf>
    <xf numFmtId="6" fontId="5" fillId="0" borderId="22" xfId="2" applyFont="1" applyBorder="1" applyAlignment="1" applyProtection="1">
      <alignment horizontal="center" vertical="center"/>
      <protection locked="0"/>
    </xf>
    <xf numFmtId="38" fontId="5" fillId="0" borderId="2" xfId="1" applyFont="1" applyBorder="1" applyAlignment="1">
      <alignment horizontal="center" vertical="center"/>
    </xf>
    <xf numFmtId="38" fontId="5" fillId="0" borderId="22" xfId="1" applyFont="1" applyBorder="1" applyAlignment="1">
      <alignment horizontal="center" vertical="center"/>
    </xf>
    <xf numFmtId="0" fontId="0" fillId="0" borderId="11" xfId="0" applyBorder="1" applyAlignment="1">
      <alignment horizontal="right" vertical="center"/>
    </xf>
    <xf numFmtId="0" fontId="0" fillId="0" borderId="0" xfId="0" applyAlignment="1">
      <alignment horizontal="right" vertical="center"/>
    </xf>
    <xf numFmtId="38" fontId="5" fillId="0" borderId="2" xfId="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2"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12" fillId="0" borderId="2" xfId="0" applyFont="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 fillId="0" borderId="0" xfId="0" applyFont="1" applyAlignment="1">
      <alignment horizont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0" borderId="2" xfId="1" applyNumberFormat="1" applyFont="1"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178" fontId="0" fillId="0" borderId="2" xfId="2" applyNumberFormat="1" applyFont="1" applyBorder="1" applyAlignment="1">
      <alignment horizontal="center" vertical="center"/>
    </xf>
    <xf numFmtId="6" fontId="0" fillId="0" borderId="2" xfId="2" applyFont="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8" xfId="0" applyFont="1" applyBorder="1" applyAlignment="1">
      <alignment horizontal="right" vertical="center"/>
    </xf>
    <xf numFmtId="0" fontId="8" fillId="0" borderId="0" xfId="0" applyFont="1" applyAlignment="1">
      <alignment horizontal="right" vertical="center"/>
    </xf>
    <xf numFmtId="0" fontId="8" fillId="0" borderId="8" xfId="0" applyFont="1" applyBorder="1" applyAlignment="1">
      <alignment horizontal="right" vertical="center"/>
    </xf>
    <xf numFmtId="0" fontId="0" fillId="0" borderId="6" xfId="0" applyBorder="1" applyAlignment="1">
      <alignment horizontal="center" vertical="center"/>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34"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5" xfId="0" applyNumberFormat="1" applyFont="1" applyBorder="1" applyAlignment="1">
      <alignment horizontal="center" vertical="center"/>
    </xf>
    <xf numFmtId="0" fontId="2"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 fillId="0" borderId="30" xfId="0" applyFont="1"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 fontId="5" fillId="0" borderId="2" xfId="1" applyNumberFormat="1" applyFont="1" applyBorder="1" applyProtection="1">
      <alignment vertical="center"/>
      <protection locked="0"/>
    </xf>
    <xf numFmtId="6" fontId="5" fillId="0" borderId="2" xfId="2" applyNumberFormat="1" applyFont="1" applyBorder="1">
      <alignment vertical="center"/>
    </xf>
    <xf numFmtId="6" fontId="0" fillId="0" borderId="2" xfId="2" applyNumberFormat="1" applyFont="1" applyBorder="1" applyAlignment="1">
      <alignment horizontal="center" vertical="center"/>
    </xf>
  </cellXfs>
  <cellStyles count="3">
    <cellStyle name="桁区切り" xfId="1" builtinId="6"/>
    <cellStyle name="通貨" xfId="2" builtinId="7"/>
    <cellStyle name="標準" xfId="0" builtinId="0"/>
  </cellStyles>
  <dxfs count="14">
    <dxf>
      <font>
        <color theme="0"/>
      </font>
    </dxf>
    <dxf>
      <fill>
        <patternFill>
          <bgColor theme="8" tint="0.59996337778862885"/>
        </patternFill>
      </fill>
    </dxf>
    <dxf>
      <font>
        <color theme="0"/>
      </font>
    </dxf>
    <dxf>
      <fill>
        <patternFill>
          <bgColor theme="8" tint="0.59996337778862885"/>
        </patternFill>
      </fill>
    </dxf>
    <dxf>
      <font>
        <color theme="0"/>
      </font>
    </dxf>
    <dxf>
      <font>
        <color theme="0"/>
      </font>
    </dxf>
    <dxf>
      <font>
        <color theme="0"/>
      </font>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03C1-6F52-41FD-8869-34F282F46A2C}">
  <sheetPr codeName="Sheet1"/>
  <dimension ref="A1:T29"/>
  <sheetViews>
    <sheetView view="pageLayout" zoomScale="77" zoomScaleNormal="100" zoomScalePageLayoutView="77" workbookViewId="0">
      <selection activeCell="H8" sqref="H8"/>
    </sheetView>
  </sheetViews>
  <sheetFormatPr defaultRowHeight="18.75" x14ac:dyDescent="0.4"/>
  <cols>
    <col min="1" max="1" width="11.875" customWidth="1"/>
    <col min="2" max="2" width="13.125" customWidth="1"/>
    <col min="3" max="3" width="8.875" customWidth="1"/>
    <col min="5" max="5" width="3.875" customWidth="1"/>
    <col min="6" max="6" width="12.75" customWidth="1"/>
    <col min="7" max="7" width="12.875" customWidth="1"/>
    <col min="9" max="9" width="9.625" customWidth="1"/>
    <col min="10" max="10" width="7.375" customWidth="1"/>
    <col min="11" max="11" width="11.875" customWidth="1"/>
    <col min="12" max="12" width="13.125" customWidth="1"/>
    <col min="15" max="15" width="3.875" customWidth="1"/>
    <col min="16" max="16" width="13.375" customWidth="1"/>
    <col min="17" max="17" width="12.875" customWidth="1"/>
    <col min="19" max="19" width="10.125" customWidth="1"/>
    <col min="20" max="20" width="6.875" customWidth="1"/>
  </cols>
  <sheetData>
    <row r="1" spans="1:20" ht="22.35" customHeight="1" x14ac:dyDescent="0.4">
      <c r="A1" s="24" t="str">
        <f>IF(OR(J1="",B3="",B4="",G4="",B6="",G6="",C8="",G8="",H8="",C18="",C19="",B1),"●","")</f>
        <v>●</v>
      </c>
      <c r="B1" s="10"/>
      <c r="C1" s="91" t="s">
        <v>0</v>
      </c>
      <c r="D1" s="91"/>
      <c r="E1" s="91"/>
      <c r="F1" s="91"/>
      <c r="G1" s="91"/>
      <c r="H1" s="10"/>
      <c r="I1" s="14" t="s">
        <v>22</v>
      </c>
      <c r="J1" s="27"/>
      <c r="K1" s="24" t="str">
        <f>IF(OR(T1="",L3="",L4="",Q4="",L6="",Q6="",M8="",Q8="",R8="",M18="",M19="",L1),"●","")</f>
        <v>●</v>
      </c>
      <c r="L1" s="10"/>
      <c r="M1" s="91" t="s">
        <v>52</v>
      </c>
      <c r="N1" s="91"/>
      <c r="O1" s="91"/>
      <c r="P1" s="91"/>
      <c r="Q1" s="91"/>
      <c r="R1" s="10"/>
      <c r="S1" s="14" t="s">
        <v>22</v>
      </c>
      <c r="T1" s="25" t="str">
        <f>IF(J1=0,"",J1)</f>
        <v/>
      </c>
    </row>
    <row r="2" spans="1:20" ht="8.4499999999999993" customHeight="1" thickBot="1" x14ac:dyDescent="0.45">
      <c r="A2" s="8"/>
      <c r="B2" s="3"/>
      <c r="C2" s="3"/>
      <c r="D2" s="3"/>
      <c r="E2" s="3"/>
      <c r="F2" s="3"/>
      <c r="G2" s="3"/>
      <c r="H2" s="3"/>
      <c r="I2" s="3"/>
      <c r="J2" s="5"/>
      <c r="K2" s="33"/>
      <c r="L2" s="3"/>
      <c r="M2" s="3"/>
      <c r="N2" s="3"/>
      <c r="O2" s="3"/>
      <c r="P2" s="3"/>
      <c r="Q2" s="3"/>
      <c r="R2" s="3"/>
      <c r="S2" s="3"/>
      <c r="T2" s="5"/>
    </row>
    <row r="3" spans="1:20" ht="36" customHeight="1" x14ac:dyDescent="0.4">
      <c r="A3" s="12" t="s">
        <v>1</v>
      </c>
      <c r="B3" s="105"/>
      <c r="C3" s="105"/>
      <c r="D3" s="105"/>
      <c r="E3" s="105"/>
      <c r="F3" s="105"/>
      <c r="G3" s="105"/>
      <c r="H3" s="105"/>
      <c r="I3" s="105"/>
      <c r="J3" s="106"/>
      <c r="K3" s="12" t="s">
        <v>1</v>
      </c>
      <c r="L3" s="92" t="str">
        <f>IF(B3=0,"",B3)</f>
        <v/>
      </c>
      <c r="M3" s="92"/>
      <c r="N3" s="92"/>
      <c r="O3" s="92"/>
      <c r="P3" s="92"/>
      <c r="Q3" s="92"/>
      <c r="R3" s="92"/>
      <c r="S3" s="92"/>
      <c r="T3" s="93"/>
    </row>
    <row r="4" spans="1:20" ht="36" customHeight="1" x14ac:dyDescent="0.4">
      <c r="A4" s="11" t="s">
        <v>2</v>
      </c>
      <c r="B4" s="38"/>
      <c r="C4" s="39"/>
      <c r="D4" s="4" t="s">
        <v>50</v>
      </c>
      <c r="E4" s="84" t="s">
        <v>13</v>
      </c>
      <c r="F4" s="84"/>
      <c r="G4" s="38"/>
      <c r="H4" s="40"/>
      <c r="I4" s="39"/>
      <c r="J4" s="22" t="s">
        <v>50</v>
      </c>
      <c r="K4" s="11" t="s">
        <v>2</v>
      </c>
      <c r="L4" s="41" t="str">
        <f>IF(B4=0,"",B4)</f>
        <v/>
      </c>
      <c r="M4" s="42"/>
      <c r="N4" s="4" t="s">
        <v>50</v>
      </c>
      <c r="O4" s="84" t="s">
        <v>13</v>
      </c>
      <c r="P4" s="84"/>
      <c r="Q4" s="41" t="str">
        <f>IF(G4=0,"",G4)</f>
        <v/>
      </c>
      <c r="R4" s="43"/>
      <c r="S4" s="42"/>
      <c r="T4" s="22" t="s">
        <v>50</v>
      </c>
    </row>
    <row r="5" spans="1:20" ht="15.6" customHeight="1" x14ac:dyDescent="0.4">
      <c r="A5" s="15" t="s">
        <v>3</v>
      </c>
      <c r="B5" s="6"/>
      <c r="C5" s="6"/>
      <c r="D5" s="6"/>
      <c r="E5" s="6"/>
      <c r="F5" s="6"/>
      <c r="G5" s="6"/>
      <c r="H5" s="6"/>
      <c r="I5" s="6"/>
      <c r="J5" s="16"/>
      <c r="K5" s="15" t="s">
        <v>3</v>
      </c>
      <c r="L5" s="6"/>
      <c r="M5" s="6"/>
      <c r="N5" s="6"/>
      <c r="O5" s="6"/>
      <c r="P5" s="6"/>
      <c r="Q5" s="6"/>
      <c r="R5" s="6"/>
      <c r="S5" s="6"/>
      <c r="T5" s="16"/>
    </row>
    <row r="6" spans="1:20" ht="36" customHeight="1" x14ac:dyDescent="0.4">
      <c r="A6" s="11" t="s">
        <v>4</v>
      </c>
      <c r="B6" s="107"/>
      <c r="C6" s="107"/>
      <c r="D6" s="107"/>
      <c r="E6" s="84" t="s">
        <v>14</v>
      </c>
      <c r="F6" s="84"/>
      <c r="G6" s="108"/>
      <c r="H6" s="108"/>
      <c r="I6" s="108"/>
      <c r="J6" s="109"/>
      <c r="K6" s="11" t="s">
        <v>4</v>
      </c>
      <c r="L6" s="84">
        <f>B6</f>
        <v>0</v>
      </c>
      <c r="M6" s="84"/>
      <c r="N6" s="84"/>
      <c r="O6" s="84" t="s">
        <v>14</v>
      </c>
      <c r="P6" s="84"/>
      <c r="Q6" s="94" t="str">
        <f>IF(G6=0,"",G6)</f>
        <v/>
      </c>
      <c r="R6" s="94"/>
      <c r="S6" s="94"/>
      <c r="T6" s="95"/>
    </row>
    <row r="7" spans="1:20" ht="16.350000000000001" customHeight="1" x14ac:dyDescent="0.4">
      <c r="A7" s="83" t="s">
        <v>5</v>
      </c>
      <c r="B7" s="7" t="s">
        <v>15</v>
      </c>
      <c r="C7" s="59" t="s">
        <v>16</v>
      </c>
      <c r="D7" s="59"/>
      <c r="E7" s="59"/>
      <c r="F7" s="59"/>
      <c r="G7" s="7" t="s">
        <v>17</v>
      </c>
      <c r="H7" s="7" t="s">
        <v>18</v>
      </c>
      <c r="I7" s="59" t="s">
        <v>19</v>
      </c>
      <c r="J7" s="86"/>
      <c r="K7" s="83" t="s">
        <v>5</v>
      </c>
      <c r="L7" s="7" t="s">
        <v>15</v>
      </c>
      <c r="M7" s="59" t="s">
        <v>16</v>
      </c>
      <c r="N7" s="59"/>
      <c r="O7" s="59"/>
      <c r="P7" s="59"/>
      <c r="Q7" s="7" t="s">
        <v>17</v>
      </c>
      <c r="R7" s="7" t="s">
        <v>18</v>
      </c>
      <c r="S7" s="59" t="s">
        <v>19</v>
      </c>
      <c r="T7" s="86"/>
    </row>
    <row r="8" spans="1:20" ht="36" customHeight="1" x14ac:dyDescent="0.4">
      <c r="A8" s="83"/>
      <c r="B8" s="28"/>
      <c r="C8" s="104"/>
      <c r="D8" s="104"/>
      <c r="E8" s="104"/>
      <c r="F8" s="104"/>
      <c r="G8" s="175"/>
      <c r="H8" s="29"/>
      <c r="I8" s="78" t="str">
        <f>IF(G8*H8=0,"",G8*H8)</f>
        <v/>
      </c>
      <c r="J8" s="79"/>
      <c r="K8" s="83"/>
      <c r="L8" s="23" t="str">
        <f>IF(B8=0,"",B8)</f>
        <v/>
      </c>
      <c r="M8" s="82" t="str">
        <f>IF(C8=0,"",C8)</f>
        <v/>
      </c>
      <c r="N8" s="82"/>
      <c r="O8" s="82"/>
      <c r="P8" s="82"/>
      <c r="Q8" s="176" t="str">
        <f>IF(G8=0,"",G8)</f>
        <v/>
      </c>
      <c r="R8" s="13" t="str">
        <f>IF(H8=0,"",H8)</f>
        <v/>
      </c>
      <c r="S8" s="78" t="str">
        <f>IF(I8=0,"",I8)</f>
        <v/>
      </c>
      <c r="T8" s="79"/>
    </row>
    <row r="9" spans="1:20" ht="36" customHeight="1" x14ac:dyDescent="0.4">
      <c r="A9" s="83"/>
      <c r="B9" s="28"/>
      <c r="C9" s="104"/>
      <c r="D9" s="104"/>
      <c r="E9" s="104"/>
      <c r="F9" s="104"/>
      <c r="G9" s="34"/>
      <c r="H9" s="29"/>
      <c r="I9" s="78" t="str">
        <f t="shared" ref="I9:I16" si="0">IF(G9*H9=0,"",G9*H9)</f>
        <v/>
      </c>
      <c r="J9" s="79"/>
      <c r="K9" s="83"/>
      <c r="L9" s="23" t="str">
        <f t="shared" ref="L9:L17" si="1">IF(B9=0,"",B9)</f>
        <v/>
      </c>
      <c r="M9" s="82" t="str">
        <f t="shared" ref="M9:M17" si="2">IF(C9=0,"",C9)</f>
        <v/>
      </c>
      <c r="N9" s="82"/>
      <c r="O9" s="82"/>
      <c r="P9" s="82"/>
      <c r="Q9" s="35" t="str">
        <f t="shared" ref="Q9:Q17" si="3">IF(G9=0,"",G9)</f>
        <v/>
      </c>
      <c r="R9" s="13" t="str">
        <f t="shared" ref="R9:R17" si="4">IF(H9=0,"",H9)</f>
        <v/>
      </c>
      <c r="S9" s="78" t="str">
        <f t="shared" ref="S9:S17" si="5">IF(I9=0,"",I9)</f>
        <v/>
      </c>
      <c r="T9" s="79"/>
    </row>
    <row r="10" spans="1:20" ht="36" customHeight="1" x14ac:dyDescent="0.4">
      <c r="A10" s="83"/>
      <c r="B10" s="28"/>
      <c r="C10" s="104"/>
      <c r="D10" s="104"/>
      <c r="E10" s="104"/>
      <c r="F10" s="104"/>
      <c r="G10" s="34"/>
      <c r="H10" s="29"/>
      <c r="I10" s="78" t="str">
        <f t="shared" si="0"/>
        <v/>
      </c>
      <c r="J10" s="79"/>
      <c r="K10" s="83"/>
      <c r="L10" s="23" t="str">
        <f t="shared" si="1"/>
        <v/>
      </c>
      <c r="M10" s="82" t="str">
        <f t="shared" si="2"/>
        <v/>
      </c>
      <c r="N10" s="82"/>
      <c r="O10" s="82"/>
      <c r="P10" s="82"/>
      <c r="Q10" s="35" t="str">
        <f t="shared" si="3"/>
        <v/>
      </c>
      <c r="R10" s="13" t="str">
        <f t="shared" si="4"/>
        <v/>
      </c>
      <c r="S10" s="78" t="str">
        <f t="shared" si="5"/>
        <v/>
      </c>
      <c r="T10" s="79"/>
    </row>
    <row r="11" spans="1:20" ht="36" customHeight="1" x14ac:dyDescent="0.4">
      <c r="A11" s="83"/>
      <c r="B11" s="28"/>
      <c r="C11" s="104"/>
      <c r="D11" s="104"/>
      <c r="E11" s="104"/>
      <c r="F11" s="104"/>
      <c r="G11" s="34"/>
      <c r="H11" s="29"/>
      <c r="I11" s="78" t="str">
        <f t="shared" si="0"/>
        <v/>
      </c>
      <c r="J11" s="79"/>
      <c r="K11" s="83"/>
      <c r="L11" s="23" t="str">
        <f t="shared" si="1"/>
        <v/>
      </c>
      <c r="M11" s="82" t="str">
        <f t="shared" si="2"/>
        <v/>
      </c>
      <c r="N11" s="82"/>
      <c r="O11" s="82"/>
      <c r="P11" s="82"/>
      <c r="Q11" s="35" t="str">
        <f t="shared" si="3"/>
        <v/>
      </c>
      <c r="R11" s="13" t="str">
        <f t="shared" si="4"/>
        <v/>
      </c>
      <c r="S11" s="78" t="str">
        <f t="shared" si="5"/>
        <v/>
      </c>
      <c r="T11" s="79"/>
    </row>
    <row r="12" spans="1:20" ht="36" customHeight="1" x14ac:dyDescent="0.4">
      <c r="A12" s="83"/>
      <c r="B12" s="28"/>
      <c r="C12" s="104"/>
      <c r="D12" s="104"/>
      <c r="E12" s="104"/>
      <c r="F12" s="104"/>
      <c r="G12" s="34"/>
      <c r="H12" s="29"/>
      <c r="I12" s="78" t="str">
        <f t="shared" si="0"/>
        <v/>
      </c>
      <c r="J12" s="79"/>
      <c r="K12" s="83"/>
      <c r="L12" s="23" t="str">
        <f t="shared" si="1"/>
        <v/>
      </c>
      <c r="M12" s="82" t="str">
        <f t="shared" si="2"/>
        <v/>
      </c>
      <c r="N12" s="82"/>
      <c r="O12" s="82"/>
      <c r="P12" s="82"/>
      <c r="Q12" s="35" t="str">
        <f t="shared" si="3"/>
        <v/>
      </c>
      <c r="R12" s="13" t="str">
        <f t="shared" si="4"/>
        <v/>
      </c>
      <c r="S12" s="78" t="str">
        <f t="shared" si="5"/>
        <v/>
      </c>
      <c r="T12" s="79"/>
    </row>
    <row r="13" spans="1:20" ht="36" customHeight="1" x14ac:dyDescent="0.4">
      <c r="A13" s="83"/>
      <c r="B13" s="28"/>
      <c r="C13" s="104"/>
      <c r="D13" s="104"/>
      <c r="E13" s="104"/>
      <c r="F13" s="104"/>
      <c r="G13" s="34"/>
      <c r="H13" s="29"/>
      <c r="I13" s="78" t="str">
        <f t="shared" si="0"/>
        <v/>
      </c>
      <c r="J13" s="79"/>
      <c r="K13" s="83"/>
      <c r="L13" s="23" t="str">
        <f t="shared" si="1"/>
        <v/>
      </c>
      <c r="M13" s="82" t="str">
        <f t="shared" si="2"/>
        <v/>
      </c>
      <c r="N13" s="82"/>
      <c r="O13" s="82"/>
      <c r="P13" s="82"/>
      <c r="Q13" s="35" t="str">
        <f t="shared" si="3"/>
        <v/>
      </c>
      <c r="R13" s="13" t="str">
        <f t="shared" si="4"/>
        <v/>
      </c>
      <c r="S13" s="78" t="str">
        <f t="shared" si="5"/>
        <v/>
      </c>
      <c r="T13" s="79"/>
    </row>
    <row r="14" spans="1:20" ht="36" customHeight="1" x14ac:dyDescent="0.4">
      <c r="A14" s="83"/>
      <c r="B14" s="28"/>
      <c r="C14" s="104"/>
      <c r="D14" s="104"/>
      <c r="E14" s="104"/>
      <c r="F14" s="104"/>
      <c r="G14" s="34"/>
      <c r="H14" s="29"/>
      <c r="I14" s="78" t="str">
        <f t="shared" si="0"/>
        <v/>
      </c>
      <c r="J14" s="79"/>
      <c r="K14" s="83"/>
      <c r="L14" s="23" t="str">
        <f t="shared" si="1"/>
        <v/>
      </c>
      <c r="M14" s="82" t="str">
        <f t="shared" si="2"/>
        <v/>
      </c>
      <c r="N14" s="82"/>
      <c r="O14" s="82"/>
      <c r="P14" s="82"/>
      <c r="Q14" s="35" t="str">
        <f t="shared" si="3"/>
        <v/>
      </c>
      <c r="R14" s="13" t="str">
        <f t="shared" si="4"/>
        <v/>
      </c>
      <c r="S14" s="78" t="str">
        <f t="shared" si="5"/>
        <v/>
      </c>
      <c r="T14" s="79"/>
    </row>
    <row r="15" spans="1:20" ht="28.35" customHeight="1" x14ac:dyDescent="0.4">
      <c r="A15" s="83"/>
      <c r="B15" s="28"/>
      <c r="C15" s="104"/>
      <c r="D15" s="104"/>
      <c r="E15" s="104"/>
      <c r="F15" s="104"/>
      <c r="G15" s="34"/>
      <c r="H15" s="29"/>
      <c r="I15" s="78" t="str">
        <f t="shared" si="0"/>
        <v/>
      </c>
      <c r="J15" s="79"/>
      <c r="K15" s="83"/>
      <c r="L15" s="23" t="str">
        <f t="shared" si="1"/>
        <v/>
      </c>
      <c r="M15" s="82" t="str">
        <f t="shared" si="2"/>
        <v/>
      </c>
      <c r="N15" s="82"/>
      <c r="O15" s="82"/>
      <c r="P15" s="82"/>
      <c r="Q15" s="35" t="str">
        <f t="shared" si="3"/>
        <v/>
      </c>
      <c r="R15" s="13" t="str">
        <f t="shared" si="4"/>
        <v/>
      </c>
      <c r="S15" s="78" t="str">
        <f t="shared" si="5"/>
        <v/>
      </c>
      <c r="T15" s="79"/>
    </row>
    <row r="16" spans="1:20" ht="36" customHeight="1" x14ac:dyDescent="0.4">
      <c r="A16" s="83"/>
      <c r="B16" s="28"/>
      <c r="C16" s="104"/>
      <c r="D16" s="104"/>
      <c r="E16" s="104"/>
      <c r="F16" s="104"/>
      <c r="G16" s="34"/>
      <c r="H16" s="29"/>
      <c r="I16" s="78" t="str">
        <f t="shared" si="0"/>
        <v/>
      </c>
      <c r="J16" s="79"/>
      <c r="K16" s="83"/>
      <c r="L16" s="23" t="str">
        <f t="shared" si="1"/>
        <v/>
      </c>
      <c r="M16" s="82" t="str">
        <f t="shared" si="2"/>
        <v/>
      </c>
      <c r="N16" s="82"/>
      <c r="O16" s="82"/>
      <c r="P16" s="82"/>
      <c r="Q16" s="35" t="str">
        <f t="shared" si="3"/>
        <v/>
      </c>
      <c r="R16" s="13" t="str">
        <f t="shared" si="4"/>
        <v/>
      </c>
      <c r="S16" s="78" t="str">
        <f t="shared" si="5"/>
        <v/>
      </c>
      <c r="T16" s="79"/>
    </row>
    <row r="17" spans="1:20" ht="36" customHeight="1" x14ac:dyDescent="0.4">
      <c r="A17" s="83"/>
      <c r="B17" s="28"/>
      <c r="C17" s="104"/>
      <c r="D17" s="104"/>
      <c r="E17" s="104"/>
      <c r="F17" s="104"/>
      <c r="G17" s="34"/>
      <c r="H17" s="29"/>
      <c r="I17" s="78" t="str">
        <f>IF(G17*H17=0,"",G17*H17)</f>
        <v/>
      </c>
      <c r="J17" s="79"/>
      <c r="K17" s="83"/>
      <c r="L17" s="23" t="str">
        <f t="shared" si="1"/>
        <v/>
      </c>
      <c r="M17" s="82" t="str">
        <f t="shared" si="2"/>
        <v/>
      </c>
      <c r="N17" s="82"/>
      <c r="O17" s="82"/>
      <c r="P17" s="82"/>
      <c r="Q17" s="35" t="str">
        <f t="shared" si="3"/>
        <v/>
      </c>
      <c r="R17" s="13" t="str">
        <f t="shared" si="4"/>
        <v/>
      </c>
      <c r="S17" s="78" t="str">
        <f t="shared" si="5"/>
        <v/>
      </c>
      <c r="T17" s="79"/>
    </row>
    <row r="18" spans="1:20" ht="36" customHeight="1" x14ac:dyDescent="0.4">
      <c r="A18" s="83" t="s">
        <v>69</v>
      </c>
      <c r="B18" s="84"/>
      <c r="C18" s="96"/>
      <c r="D18" s="97"/>
      <c r="E18" s="98"/>
      <c r="F18" s="100" t="s">
        <v>71</v>
      </c>
      <c r="G18" s="100"/>
      <c r="H18" s="87">
        <f>SUM(I8:J17)</f>
        <v>0</v>
      </c>
      <c r="I18" s="87"/>
      <c r="J18" s="88"/>
      <c r="K18" s="83" t="s">
        <v>73</v>
      </c>
      <c r="L18" s="84"/>
      <c r="M18" s="85">
        <f>C18</f>
        <v>0</v>
      </c>
      <c r="N18" s="85"/>
      <c r="O18" s="85"/>
      <c r="P18" s="84" t="s">
        <v>71</v>
      </c>
      <c r="Q18" s="84"/>
      <c r="R18" s="87">
        <f>SUM(S8:T17)</f>
        <v>0</v>
      </c>
      <c r="S18" s="87"/>
      <c r="T18" s="88"/>
    </row>
    <row r="19" spans="1:20" ht="36" customHeight="1" thickBot="1" x14ac:dyDescent="0.45">
      <c r="A19" s="89" t="s">
        <v>44</v>
      </c>
      <c r="B19" s="64"/>
      <c r="C19" s="99"/>
      <c r="D19" s="99"/>
      <c r="E19" s="99"/>
      <c r="F19" s="101" t="s">
        <v>72</v>
      </c>
      <c r="G19" s="101"/>
      <c r="H19" s="65">
        <f>C19-H18</f>
        <v>0</v>
      </c>
      <c r="I19" s="65"/>
      <c r="J19" s="66"/>
      <c r="K19" s="89" t="s">
        <v>44</v>
      </c>
      <c r="L19" s="64"/>
      <c r="M19" s="90">
        <f>C19</f>
        <v>0</v>
      </c>
      <c r="N19" s="90"/>
      <c r="O19" s="90"/>
      <c r="P19" s="64" t="s">
        <v>72</v>
      </c>
      <c r="Q19" s="64"/>
      <c r="R19" s="65">
        <f>M19-R18</f>
        <v>0</v>
      </c>
      <c r="S19" s="65"/>
      <c r="T19" s="66"/>
    </row>
    <row r="20" spans="1:20" ht="20.45" customHeight="1" x14ac:dyDescent="0.4">
      <c r="A20" s="44" t="s">
        <v>6</v>
      </c>
      <c r="B20" s="45"/>
      <c r="C20" s="80" t="s">
        <v>65</v>
      </c>
      <c r="D20" s="80"/>
      <c r="E20" s="80"/>
      <c r="F20" s="80"/>
      <c r="G20" s="81"/>
      <c r="H20" s="52" t="s">
        <v>21</v>
      </c>
      <c r="I20" s="52"/>
      <c r="J20" s="53"/>
      <c r="K20" s="44" t="s">
        <v>6</v>
      </c>
      <c r="L20" s="45"/>
      <c r="M20" s="80" t="s">
        <v>74</v>
      </c>
      <c r="N20" s="80"/>
      <c r="O20" s="80"/>
      <c r="P20" s="80"/>
      <c r="Q20" s="81"/>
      <c r="R20" s="52" t="s">
        <v>21</v>
      </c>
      <c r="S20" s="52"/>
      <c r="T20" s="53"/>
    </row>
    <row r="21" spans="1:20" ht="21" customHeight="1" x14ac:dyDescent="0.4">
      <c r="A21" s="58" t="s">
        <v>7</v>
      </c>
      <c r="B21" s="59"/>
      <c r="C21" s="60" t="s">
        <v>65</v>
      </c>
      <c r="D21" s="60"/>
      <c r="E21" s="60"/>
      <c r="F21" s="60"/>
      <c r="G21" s="61"/>
      <c r="H21" s="54"/>
      <c r="I21" s="54"/>
      <c r="J21" s="55"/>
      <c r="K21" s="58" t="s">
        <v>7</v>
      </c>
      <c r="L21" s="59"/>
      <c r="M21" s="60" t="s">
        <v>65</v>
      </c>
      <c r="N21" s="60"/>
      <c r="O21" s="60"/>
      <c r="P21" s="60"/>
      <c r="Q21" s="61"/>
      <c r="R21" s="54"/>
      <c r="S21" s="54"/>
      <c r="T21" s="55"/>
    </row>
    <row r="22" spans="1:20" ht="21" customHeight="1" thickBot="1" x14ac:dyDescent="0.45">
      <c r="A22" s="62" t="s">
        <v>8</v>
      </c>
      <c r="B22" s="63"/>
      <c r="C22" s="63" t="s">
        <v>20</v>
      </c>
      <c r="D22" s="63"/>
      <c r="E22" s="63"/>
      <c r="F22" s="63"/>
      <c r="G22" s="73"/>
      <c r="H22" s="56"/>
      <c r="I22" s="56"/>
      <c r="J22" s="57"/>
      <c r="K22" s="62" t="s">
        <v>8</v>
      </c>
      <c r="L22" s="63"/>
      <c r="M22" s="63" t="s">
        <v>20</v>
      </c>
      <c r="N22" s="63"/>
      <c r="O22" s="63"/>
      <c r="P22" s="63"/>
      <c r="Q22" s="73"/>
      <c r="R22" s="56"/>
      <c r="S22" s="56"/>
      <c r="T22" s="57"/>
    </row>
    <row r="23" spans="1:20" ht="21" customHeight="1" thickTop="1" x14ac:dyDescent="0.4">
      <c r="A23" s="74" t="s">
        <v>63</v>
      </c>
      <c r="B23" s="75"/>
      <c r="C23" s="76" t="s">
        <v>53</v>
      </c>
      <c r="D23" s="76"/>
      <c r="E23" s="76"/>
      <c r="F23" s="76"/>
      <c r="G23" s="77"/>
      <c r="H23" s="56"/>
      <c r="I23" s="56"/>
      <c r="J23" s="57"/>
      <c r="K23" s="74" t="s">
        <v>63</v>
      </c>
      <c r="L23" s="75"/>
      <c r="M23" s="76" t="s">
        <v>53</v>
      </c>
      <c r="N23" s="76"/>
      <c r="O23" s="76"/>
      <c r="P23" s="76"/>
      <c r="Q23" s="77"/>
      <c r="R23" s="56"/>
      <c r="S23" s="56"/>
      <c r="T23" s="57"/>
    </row>
    <row r="24" spans="1:20" ht="21" customHeight="1" x14ac:dyDescent="0.4">
      <c r="A24" s="58" t="s">
        <v>64</v>
      </c>
      <c r="B24" s="59"/>
      <c r="C24" s="60" t="s">
        <v>53</v>
      </c>
      <c r="D24" s="60"/>
      <c r="E24" s="60"/>
      <c r="F24" s="60"/>
      <c r="G24" s="61"/>
      <c r="H24" s="56"/>
      <c r="I24" s="56"/>
      <c r="J24" s="57"/>
      <c r="K24" s="58" t="s">
        <v>64</v>
      </c>
      <c r="L24" s="59"/>
      <c r="M24" s="60" t="s">
        <v>53</v>
      </c>
      <c r="N24" s="60"/>
      <c r="O24" s="60"/>
      <c r="P24" s="60"/>
      <c r="Q24" s="61"/>
      <c r="R24" s="56"/>
      <c r="S24" s="56"/>
      <c r="T24" s="57"/>
    </row>
    <row r="25" spans="1:20" ht="21" customHeight="1" thickBot="1" x14ac:dyDescent="0.45">
      <c r="A25" s="62" t="s">
        <v>9</v>
      </c>
      <c r="B25" s="63"/>
      <c r="C25" s="67" t="s">
        <v>67</v>
      </c>
      <c r="D25" s="67"/>
      <c r="E25" s="67"/>
      <c r="F25" s="67"/>
      <c r="G25" s="68"/>
      <c r="H25" s="56"/>
      <c r="I25" s="56"/>
      <c r="J25" s="57"/>
      <c r="K25" s="62" t="s">
        <v>9</v>
      </c>
      <c r="L25" s="63"/>
      <c r="M25" s="67" t="s">
        <v>67</v>
      </c>
      <c r="N25" s="67"/>
      <c r="O25" s="67"/>
      <c r="P25" s="67"/>
      <c r="Q25" s="68"/>
      <c r="R25" s="56"/>
      <c r="S25" s="56"/>
      <c r="T25" s="57"/>
    </row>
    <row r="26" spans="1:20" ht="21" customHeight="1" thickTop="1" thickBot="1" x14ac:dyDescent="0.45">
      <c r="A26" s="69" t="s">
        <v>10</v>
      </c>
      <c r="B26" s="70"/>
      <c r="C26" s="71" t="s">
        <v>66</v>
      </c>
      <c r="D26" s="71"/>
      <c r="E26" s="71"/>
      <c r="F26" s="71"/>
      <c r="G26" s="72"/>
      <c r="H26" s="56"/>
      <c r="I26" s="56"/>
      <c r="J26" s="57"/>
      <c r="K26" s="69" t="s">
        <v>10</v>
      </c>
      <c r="L26" s="70"/>
      <c r="M26" s="71" t="s">
        <v>66</v>
      </c>
      <c r="N26" s="71"/>
      <c r="O26" s="71"/>
      <c r="P26" s="71"/>
      <c r="Q26" s="72"/>
      <c r="R26" s="56"/>
      <c r="S26" s="56"/>
      <c r="T26" s="57"/>
    </row>
    <row r="27" spans="1:20" ht="21" customHeight="1" thickTop="1" x14ac:dyDescent="0.4">
      <c r="A27" s="44" t="s">
        <v>11</v>
      </c>
      <c r="B27" s="45"/>
      <c r="C27" s="46" t="s">
        <v>65</v>
      </c>
      <c r="D27" s="46"/>
      <c r="E27" s="46"/>
      <c r="F27" s="46"/>
      <c r="G27" s="47"/>
      <c r="H27" s="56"/>
      <c r="I27" s="56"/>
      <c r="J27" s="57"/>
      <c r="K27" s="44" t="s">
        <v>11</v>
      </c>
      <c r="L27" s="45"/>
      <c r="M27" s="46" t="s">
        <v>65</v>
      </c>
      <c r="N27" s="46"/>
      <c r="O27" s="46"/>
      <c r="P27" s="46"/>
      <c r="Q27" s="47"/>
      <c r="R27" s="56"/>
      <c r="S27" s="56"/>
      <c r="T27" s="57"/>
    </row>
    <row r="28" spans="1:20" ht="21" customHeight="1" thickBot="1" x14ac:dyDescent="0.45">
      <c r="A28" s="48" t="s">
        <v>12</v>
      </c>
      <c r="B28" s="49"/>
      <c r="C28" s="50" t="s">
        <v>68</v>
      </c>
      <c r="D28" s="50"/>
      <c r="E28" s="50"/>
      <c r="F28" s="50"/>
      <c r="G28" s="51"/>
      <c r="H28" s="36"/>
      <c r="I28" s="36"/>
      <c r="J28" s="37"/>
      <c r="K28" s="48" t="s">
        <v>12</v>
      </c>
      <c r="L28" s="49"/>
      <c r="M28" s="50" t="s">
        <v>68</v>
      </c>
      <c r="N28" s="50"/>
      <c r="O28" s="50"/>
      <c r="P28" s="50"/>
      <c r="Q28" s="51"/>
      <c r="R28" s="36"/>
      <c r="S28" s="36"/>
      <c r="T28" s="37"/>
    </row>
    <row r="29" spans="1:20" x14ac:dyDescent="0.4">
      <c r="I29" s="103" t="s">
        <v>76</v>
      </c>
      <c r="J29" s="103"/>
      <c r="S29" s="102" t="s">
        <v>76</v>
      </c>
      <c r="T29" s="102"/>
    </row>
  </sheetData>
  <sheetProtection selectLockedCells="1"/>
  <mergeCells count="122">
    <mergeCell ref="S29:T29"/>
    <mergeCell ref="I29:J29"/>
    <mergeCell ref="C1:G1"/>
    <mergeCell ref="E4:F4"/>
    <mergeCell ref="E6:F6"/>
    <mergeCell ref="C7:F7"/>
    <mergeCell ref="A7:A17"/>
    <mergeCell ref="C8:F8"/>
    <mergeCell ref="C14:F14"/>
    <mergeCell ref="C15:F15"/>
    <mergeCell ref="C16:F16"/>
    <mergeCell ref="C17:F17"/>
    <mergeCell ref="B3:J3"/>
    <mergeCell ref="B6:D6"/>
    <mergeCell ref="G6:J6"/>
    <mergeCell ref="I7:J7"/>
    <mergeCell ref="C9:F9"/>
    <mergeCell ref="C10:F10"/>
    <mergeCell ref="C11:F11"/>
    <mergeCell ref="C12:F12"/>
    <mergeCell ref="C13:F13"/>
    <mergeCell ref="I8:J8"/>
    <mergeCell ref="I9:J9"/>
    <mergeCell ref="I10:J10"/>
    <mergeCell ref="I11:J11"/>
    <mergeCell ref="I12:J12"/>
    <mergeCell ref="I13:J13"/>
    <mergeCell ref="A19:B19"/>
    <mergeCell ref="C18:E18"/>
    <mergeCell ref="C19:E19"/>
    <mergeCell ref="F18:G18"/>
    <mergeCell ref="F19:G19"/>
    <mergeCell ref="A26:B26"/>
    <mergeCell ref="A27:B27"/>
    <mergeCell ref="A18:B18"/>
    <mergeCell ref="H18:J18"/>
    <mergeCell ref="A28:B28"/>
    <mergeCell ref="C20:G20"/>
    <mergeCell ref="C21:G21"/>
    <mergeCell ref="C22:G22"/>
    <mergeCell ref="C23:G23"/>
    <mergeCell ref="C24:G24"/>
    <mergeCell ref="C25:G25"/>
    <mergeCell ref="C26:G26"/>
    <mergeCell ref="A20:B20"/>
    <mergeCell ref="A21:B21"/>
    <mergeCell ref="A22:B22"/>
    <mergeCell ref="A23:B23"/>
    <mergeCell ref="A24:B24"/>
    <mergeCell ref="A25:B25"/>
    <mergeCell ref="C27:G27"/>
    <mergeCell ref="C28:G28"/>
    <mergeCell ref="R18:T18"/>
    <mergeCell ref="K19:L19"/>
    <mergeCell ref="M19:O19"/>
    <mergeCell ref="M1:Q1"/>
    <mergeCell ref="L3:T3"/>
    <mergeCell ref="O4:P4"/>
    <mergeCell ref="L6:N6"/>
    <mergeCell ref="O6:P6"/>
    <mergeCell ref="Q6:T6"/>
    <mergeCell ref="M12:P12"/>
    <mergeCell ref="M13:P13"/>
    <mergeCell ref="M14:P14"/>
    <mergeCell ref="S13:T13"/>
    <mergeCell ref="S14:T14"/>
    <mergeCell ref="S15:T15"/>
    <mergeCell ref="S16:T16"/>
    <mergeCell ref="S17:T17"/>
    <mergeCell ref="S8:T8"/>
    <mergeCell ref="S9:T9"/>
    <mergeCell ref="S10:T10"/>
    <mergeCell ref="S11:T11"/>
    <mergeCell ref="S12:T12"/>
    <mergeCell ref="K23:L23"/>
    <mergeCell ref="M23:Q23"/>
    <mergeCell ref="R21:T27"/>
    <mergeCell ref="H19:J19"/>
    <mergeCell ref="I14:J14"/>
    <mergeCell ref="I15:J15"/>
    <mergeCell ref="I16:J16"/>
    <mergeCell ref="I17:J17"/>
    <mergeCell ref="K20:L20"/>
    <mergeCell ref="M20:Q20"/>
    <mergeCell ref="R20:T20"/>
    <mergeCell ref="M15:P15"/>
    <mergeCell ref="M16:P16"/>
    <mergeCell ref="M17:P17"/>
    <mergeCell ref="K18:L18"/>
    <mergeCell ref="M18:O18"/>
    <mergeCell ref="P18:Q18"/>
    <mergeCell ref="K7:K17"/>
    <mergeCell ref="M7:P7"/>
    <mergeCell ref="S7:T7"/>
    <mergeCell ref="M8:P8"/>
    <mergeCell ref="M9:P9"/>
    <mergeCell ref="M10:P10"/>
    <mergeCell ref="M11:P11"/>
    <mergeCell ref="R28:T28"/>
    <mergeCell ref="B4:C4"/>
    <mergeCell ref="G4:I4"/>
    <mergeCell ref="L4:M4"/>
    <mergeCell ref="Q4:S4"/>
    <mergeCell ref="K27:L27"/>
    <mergeCell ref="M27:Q27"/>
    <mergeCell ref="K28:L28"/>
    <mergeCell ref="M28:Q28"/>
    <mergeCell ref="H28:J28"/>
    <mergeCell ref="H20:J20"/>
    <mergeCell ref="H21:J27"/>
    <mergeCell ref="K24:L24"/>
    <mergeCell ref="M24:Q24"/>
    <mergeCell ref="K25:L25"/>
    <mergeCell ref="P19:Q19"/>
    <mergeCell ref="R19:T19"/>
    <mergeCell ref="M25:Q25"/>
    <mergeCell ref="K26:L26"/>
    <mergeCell ref="M26:Q26"/>
    <mergeCell ref="K21:L21"/>
    <mergeCell ref="M21:Q21"/>
    <mergeCell ref="K22:L22"/>
    <mergeCell ref="M22:Q22"/>
  </mergeCells>
  <phoneticPr fontId="1"/>
  <conditionalFormatting sqref="B4:C4">
    <cfRule type="cellIs" dxfId="13" priority="7" operator="equal">
      <formula>0</formula>
    </cfRule>
  </conditionalFormatting>
  <conditionalFormatting sqref="B6:D6">
    <cfRule type="cellIs" dxfId="12" priority="3" operator="equal">
      <formula>0</formula>
    </cfRule>
  </conditionalFormatting>
  <conditionalFormatting sqref="B3:J3">
    <cfRule type="cellIs" dxfId="11" priority="8" operator="equal">
      <formula>0</formula>
    </cfRule>
  </conditionalFormatting>
  <conditionalFormatting sqref="C18:E19">
    <cfRule type="cellIs" dxfId="10" priority="1" operator="equal">
      <formula>0</formula>
    </cfRule>
  </conditionalFormatting>
  <conditionalFormatting sqref="G4:I4">
    <cfRule type="cellIs" dxfId="9" priority="5" operator="equal">
      <formula>0</formula>
    </cfRule>
  </conditionalFormatting>
  <conditionalFormatting sqref="G6:J6">
    <cfRule type="cellIs" dxfId="8" priority="2" operator="equal">
      <formula>0</formula>
    </cfRule>
  </conditionalFormatting>
  <conditionalFormatting sqref="J1">
    <cfRule type="cellIs" dxfId="7" priority="4" operator="equal">
      <formula>0</formula>
    </cfRule>
  </conditionalFormatting>
  <dataValidations disablePrompts="1" count="1">
    <dataValidation type="list" allowBlank="1" showInputMessage="1" showErrorMessage="1" sqref="B6:D6" xr:uid="{68183494-D723-42BD-9257-8711E42E2A15}">
      <formula1>"部活動費,特別予算運営費,学園祭費,ソコヂカラ運営費,学生会活動費,予備費"</formula1>
    </dataValidation>
  </dataValidations>
  <pageMargins left="0.25" right="0.25" top="0.75" bottom="0.75" header="0.3" footer="0.3"/>
  <pageSetup paperSize="9" scale="8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68A8-E3B3-4361-8E2E-079AA152EF99}">
  <sheetPr codeName="Sheet2"/>
  <dimension ref="A1:H32"/>
  <sheetViews>
    <sheetView tabSelected="1" view="pageLayout" zoomScaleNormal="100" workbookViewId="0">
      <selection activeCell="F5" sqref="F5:G5"/>
    </sheetView>
  </sheetViews>
  <sheetFormatPr defaultRowHeight="18.75" x14ac:dyDescent="0.4"/>
  <cols>
    <col min="1" max="1" width="4.875" customWidth="1"/>
    <col min="2" max="2" width="13" customWidth="1"/>
    <col min="3" max="3" width="29" customWidth="1"/>
    <col min="4" max="4" width="7" customWidth="1"/>
    <col min="5" max="5" width="5.5" customWidth="1"/>
    <col min="7" max="7" width="1" customWidth="1"/>
    <col min="8" max="8" width="15.625" customWidth="1"/>
  </cols>
  <sheetData>
    <row r="1" spans="1:8" ht="27" customHeight="1" x14ac:dyDescent="0.4">
      <c r="A1" s="3"/>
      <c r="B1" s="3"/>
      <c r="C1" s="125" t="s">
        <v>23</v>
      </c>
      <c r="D1" s="125"/>
      <c r="E1" s="125"/>
      <c r="F1" s="21" t="s">
        <v>22</v>
      </c>
      <c r="G1" s="9"/>
      <c r="H1" s="26">
        <f>物品注文内容確認書!J1</f>
        <v>0</v>
      </c>
    </row>
    <row r="2" spans="1:8" ht="30.6" customHeight="1" x14ac:dyDescent="0.4">
      <c r="A2" s="84" t="s">
        <v>1</v>
      </c>
      <c r="B2" s="84"/>
      <c r="C2" s="84">
        <f>物品注文内容確認書!B3</f>
        <v>0</v>
      </c>
      <c r="D2" s="84"/>
      <c r="E2" s="84"/>
      <c r="F2" s="3"/>
      <c r="G2" s="3"/>
    </row>
    <row r="3" spans="1:8" ht="30.6" customHeight="1" thickBot="1" x14ac:dyDescent="0.45">
      <c r="A3" s="126" t="s">
        <v>24</v>
      </c>
      <c r="B3" s="126"/>
      <c r="C3" s="126">
        <f>物品注文内容確認書!B4</f>
        <v>0</v>
      </c>
      <c r="D3" s="126"/>
      <c r="E3" s="126"/>
      <c r="F3" s="3"/>
      <c r="G3" s="3"/>
    </row>
    <row r="4" spans="1:8" ht="18" customHeight="1" thickTop="1" x14ac:dyDescent="0.4">
      <c r="A4" s="4" t="s">
        <v>25</v>
      </c>
      <c r="B4" s="4" t="s">
        <v>15</v>
      </c>
      <c r="C4" s="129" t="s">
        <v>16</v>
      </c>
      <c r="D4" s="130"/>
      <c r="E4" s="17" t="s">
        <v>18</v>
      </c>
      <c r="F4" s="122" t="s">
        <v>26</v>
      </c>
      <c r="G4" s="123"/>
      <c r="H4" s="19" t="s">
        <v>27</v>
      </c>
    </row>
    <row r="5" spans="1:8" ht="24" customHeight="1" x14ac:dyDescent="0.4">
      <c r="A5" s="6">
        <v>1</v>
      </c>
      <c r="B5" s="6" t="str">
        <f>IF(物品注文内容確認書!B8=0,"",物品注文内容確認書!B8)</f>
        <v/>
      </c>
      <c r="C5" s="119" t="str">
        <f>IF(物品注文内容確認書!C8=0,"",物品注文内容確認書!C8)</f>
        <v/>
      </c>
      <c r="D5" s="120"/>
      <c r="E5" s="18" t="str">
        <f>IF(物品注文内容確認書!H8=0,"",物品注文内容確認書!H8)</f>
        <v/>
      </c>
      <c r="F5" s="116"/>
      <c r="G5" s="117"/>
      <c r="H5" s="20"/>
    </row>
    <row r="6" spans="1:8" ht="24" customHeight="1" x14ac:dyDescent="0.4">
      <c r="A6" s="6">
        <v>2</v>
      </c>
      <c r="B6" s="6" t="str">
        <f>IF(物品注文内容確認書!B9=0,"",物品注文内容確認書!B9)</f>
        <v/>
      </c>
      <c r="C6" s="119" t="str">
        <f>IF(物品注文内容確認書!C9=0,"",物品注文内容確認書!C9)</f>
        <v/>
      </c>
      <c r="D6" s="120"/>
      <c r="E6" s="18" t="str">
        <f>IF(物品注文内容確認書!H9=0,"",物品注文内容確認書!H9)</f>
        <v/>
      </c>
      <c r="F6" s="127"/>
      <c r="G6" s="128"/>
      <c r="H6" s="20"/>
    </row>
    <row r="7" spans="1:8" ht="24" customHeight="1" x14ac:dyDescent="0.4">
      <c r="A7" s="6">
        <v>3</v>
      </c>
      <c r="B7" s="6" t="str">
        <f>IF(物品注文内容確認書!B10=0,"",物品注文内容確認書!B10)</f>
        <v/>
      </c>
      <c r="C7" s="119" t="str">
        <f>IF(物品注文内容確認書!C10=0,"",物品注文内容確認書!C10)</f>
        <v/>
      </c>
      <c r="D7" s="120"/>
      <c r="E7" s="18" t="str">
        <f>IF(物品注文内容確認書!H10=0,"",物品注文内容確認書!H10)</f>
        <v/>
      </c>
      <c r="F7" s="116"/>
      <c r="G7" s="117"/>
      <c r="H7" s="20"/>
    </row>
    <row r="8" spans="1:8" ht="24" customHeight="1" x14ac:dyDescent="0.4">
      <c r="A8" s="6">
        <v>4</v>
      </c>
      <c r="B8" s="6" t="str">
        <f>IF(物品注文内容確認書!B11=0,"",物品注文内容確認書!B11)</f>
        <v/>
      </c>
      <c r="C8" s="119" t="str">
        <f>IF(物品注文内容確認書!C11=0,"",物品注文内容確認書!C11)</f>
        <v/>
      </c>
      <c r="D8" s="120"/>
      <c r="E8" s="18" t="str">
        <f>IF(物品注文内容確認書!H11=0,"",物品注文内容確認書!H11)</f>
        <v/>
      </c>
      <c r="F8" s="116"/>
      <c r="G8" s="117"/>
      <c r="H8" s="20"/>
    </row>
    <row r="9" spans="1:8" ht="24" customHeight="1" x14ac:dyDescent="0.4">
      <c r="A9" s="6">
        <v>5</v>
      </c>
      <c r="B9" s="6" t="str">
        <f>IF(物品注文内容確認書!B12=0,"",物品注文内容確認書!B12)</f>
        <v/>
      </c>
      <c r="C9" s="119" t="str">
        <f>IF(物品注文内容確認書!C12=0,"",物品注文内容確認書!C12)</f>
        <v/>
      </c>
      <c r="D9" s="120"/>
      <c r="E9" s="18" t="str">
        <f>IF(物品注文内容確認書!H12=0,"",物品注文内容確認書!H12)</f>
        <v/>
      </c>
      <c r="F9" s="116"/>
      <c r="G9" s="117"/>
      <c r="H9" s="20"/>
    </row>
    <row r="10" spans="1:8" ht="24" customHeight="1" x14ac:dyDescent="0.4">
      <c r="A10" s="6">
        <v>6</v>
      </c>
      <c r="B10" s="6" t="str">
        <f>IF(物品注文内容確認書!B13=0,"",物品注文内容確認書!B13)</f>
        <v/>
      </c>
      <c r="C10" s="119" t="str">
        <f>IF(物品注文内容確認書!C13=0,"",物品注文内容確認書!C13)</f>
        <v/>
      </c>
      <c r="D10" s="120"/>
      <c r="E10" s="18" t="str">
        <f>IF(物品注文内容確認書!H13=0,"",物品注文内容確認書!H13)</f>
        <v/>
      </c>
      <c r="F10" s="116"/>
      <c r="G10" s="117"/>
      <c r="H10" s="20"/>
    </row>
    <row r="11" spans="1:8" ht="24" customHeight="1" x14ac:dyDescent="0.4">
      <c r="A11" s="6">
        <v>7</v>
      </c>
      <c r="B11" s="6" t="str">
        <f>IF(物品注文内容確認書!B14=0,"",物品注文内容確認書!B14)</f>
        <v/>
      </c>
      <c r="C11" s="119" t="str">
        <f>IF(物品注文内容確認書!C14=0,"",物品注文内容確認書!C14)</f>
        <v/>
      </c>
      <c r="D11" s="120"/>
      <c r="E11" s="18" t="str">
        <f>IF(物品注文内容確認書!H14=0,"",物品注文内容確認書!H14)</f>
        <v/>
      </c>
      <c r="F11" s="116"/>
      <c r="G11" s="117"/>
      <c r="H11" s="20"/>
    </row>
    <row r="12" spans="1:8" ht="24" customHeight="1" x14ac:dyDescent="0.4">
      <c r="A12" s="6">
        <v>8</v>
      </c>
      <c r="B12" s="6" t="str">
        <f>IF(物品注文内容確認書!B15=0,"",物品注文内容確認書!B15)</f>
        <v/>
      </c>
      <c r="C12" s="119" t="str">
        <f>IF(物品注文内容確認書!C15=0,"",物品注文内容確認書!C15)</f>
        <v/>
      </c>
      <c r="D12" s="120"/>
      <c r="E12" s="18" t="str">
        <f>IF(物品注文内容確認書!H15=0,"",物品注文内容確認書!H15)</f>
        <v/>
      </c>
      <c r="F12" s="116"/>
      <c r="G12" s="117"/>
      <c r="H12" s="20"/>
    </row>
    <row r="13" spans="1:8" ht="24" customHeight="1" x14ac:dyDescent="0.4">
      <c r="A13" s="6">
        <v>9</v>
      </c>
      <c r="B13" s="6" t="str">
        <f>IF(物品注文内容確認書!B16=0,"",物品注文内容確認書!B16)</f>
        <v/>
      </c>
      <c r="C13" s="119" t="str">
        <f>IF(物品注文内容確認書!C16=0,"",物品注文内容確認書!C16)</f>
        <v/>
      </c>
      <c r="D13" s="120"/>
      <c r="E13" s="18" t="str">
        <f>IF(物品注文内容確認書!H16=0,"",物品注文内容確認書!H16)</f>
        <v/>
      </c>
      <c r="F13" s="116"/>
      <c r="G13" s="117"/>
      <c r="H13" s="20"/>
    </row>
    <row r="14" spans="1:8" ht="24" customHeight="1" x14ac:dyDescent="0.4">
      <c r="A14" s="6">
        <v>10</v>
      </c>
      <c r="B14" s="6" t="str">
        <f>IF(物品注文内容確認書!B17=0,"",物品注文内容確認書!B17)</f>
        <v/>
      </c>
      <c r="C14" s="119" t="str">
        <f>IF(物品注文内容確認書!C17=0,"",物品注文内容確認書!C17)</f>
        <v/>
      </c>
      <c r="D14" s="120"/>
      <c r="E14" s="18" t="str">
        <f>IF(物品注文内容確認書!H17=0,"",物品注文内容確認書!H17)</f>
        <v/>
      </c>
      <c r="F14" s="116"/>
      <c r="G14" s="117"/>
      <c r="H14" s="20"/>
    </row>
    <row r="15" spans="1:8" ht="13.35" customHeight="1" x14ac:dyDescent="0.15">
      <c r="A15" s="124" t="s">
        <v>28</v>
      </c>
      <c r="B15" s="124"/>
      <c r="C15" s="124"/>
      <c r="D15" s="124"/>
      <c r="E15" s="124"/>
      <c r="F15" s="124"/>
      <c r="G15" s="124"/>
      <c r="H15" s="124"/>
    </row>
    <row r="16" spans="1:8" ht="21.6" customHeight="1" x14ac:dyDescent="0.4">
      <c r="A16" s="13" t="s">
        <v>25</v>
      </c>
      <c r="B16" s="84" t="s">
        <v>29</v>
      </c>
      <c r="C16" s="84"/>
      <c r="D16" s="84"/>
      <c r="E16" s="84"/>
      <c r="F16" s="84"/>
      <c r="G16" s="84" t="s">
        <v>30</v>
      </c>
      <c r="H16" s="84"/>
    </row>
    <row r="17" spans="1:8" ht="24" customHeight="1" x14ac:dyDescent="0.4">
      <c r="A17" s="6">
        <v>1</v>
      </c>
      <c r="B17" s="121"/>
      <c r="C17" s="121"/>
      <c r="D17" s="121"/>
      <c r="E17" s="121"/>
      <c r="F17" s="121"/>
      <c r="G17" s="59" t="s">
        <v>60</v>
      </c>
      <c r="H17" s="59"/>
    </row>
    <row r="18" spans="1:8" ht="24" customHeight="1" x14ac:dyDescent="0.4">
      <c r="A18" s="6">
        <v>2</v>
      </c>
      <c r="B18" s="121"/>
      <c r="C18" s="121"/>
      <c r="D18" s="121"/>
      <c r="E18" s="121"/>
      <c r="F18" s="121"/>
      <c r="G18" s="59" t="s">
        <v>60</v>
      </c>
      <c r="H18" s="59"/>
    </row>
    <row r="19" spans="1:8" ht="24" customHeight="1" x14ac:dyDescent="0.4">
      <c r="A19" s="6">
        <v>3</v>
      </c>
      <c r="B19" s="121"/>
      <c r="C19" s="121"/>
      <c r="D19" s="121"/>
      <c r="E19" s="121"/>
      <c r="F19" s="121"/>
      <c r="G19" s="59" t="s">
        <v>60</v>
      </c>
      <c r="H19" s="59"/>
    </row>
    <row r="20" spans="1:8" ht="24" customHeight="1" x14ac:dyDescent="0.4">
      <c r="A20" s="6">
        <v>4</v>
      </c>
      <c r="B20" s="121"/>
      <c r="C20" s="121"/>
      <c r="D20" s="121"/>
      <c r="E20" s="121"/>
      <c r="F20" s="121"/>
      <c r="G20" s="59" t="s">
        <v>60</v>
      </c>
      <c r="H20" s="59"/>
    </row>
    <row r="21" spans="1:8" ht="24" customHeight="1" x14ac:dyDescent="0.4">
      <c r="A21" s="6">
        <v>5</v>
      </c>
      <c r="B21" s="121"/>
      <c r="C21" s="121"/>
      <c r="D21" s="121"/>
      <c r="E21" s="121"/>
      <c r="F21" s="121"/>
      <c r="G21" s="59" t="s">
        <v>60</v>
      </c>
      <c r="H21" s="59"/>
    </row>
    <row r="22" spans="1:8" ht="24" customHeight="1" x14ac:dyDescent="0.4">
      <c r="A22" s="6">
        <v>6</v>
      </c>
      <c r="B22" s="121"/>
      <c r="C22" s="121"/>
      <c r="D22" s="121"/>
      <c r="E22" s="121"/>
      <c r="F22" s="121"/>
      <c r="G22" s="59" t="s">
        <v>60</v>
      </c>
      <c r="H22" s="59"/>
    </row>
    <row r="23" spans="1:8" ht="24" customHeight="1" x14ac:dyDescent="0.4">
      <c r="A23" s="6">
        <v>7</v>
      </c>
      <c r="B23" s="121"/>
      <c r="C23" s="121"/>
      <c r="D23" s="121"/>
      <c r="E23" s="121"/>
      <c r="F23" s="121"/>
      <c r="G23" s="59" t="s">
        <v>60</v>
      </c>
      <c r="H23" s="59"/>
    </row>
    <row r="24" spans="1:8" ht="24" customHeight="1" x14ac:dyDescent="0.4">
      <c r="A24" s="6">
        <v>8</v>
      </c>
      <c r="B24" s="121"/>
      <c r="C24" s="121"/>
      <c r="D24" s="121"/>
      <c r="E24" s="121"/>
      <c r="F24" s="121"/>
      <c r="G24" s="59" t="s">
        <v>60</v>
      </c>
      <c r="H24" s="59"/>
    </row>
    <row r="25" spans="1:8" ht="24" customHeight="1" x14ac:dyDescent="0.4">
      <c r="A25" s="6">
        <v>9</v>
      </c>
      <c r="B25" s="121"/>
      <c r="C25" s="121"/>
      <c r="D25" s="121"/>
      <c r="E25" s="121"/>
      <c r="F25" s="121"/>
      <c r="G25" s="59" t="s">
        <v>60</v>
      </c>
      <c r="H25" s="59"/>
    </row>
    <row r="26" spans="1:8" ht="24" customHeight="1" x14ac:dyDescent="0.4">
      <c r="A26" s="6">
        <v>10</v>
      </c>
      <c r="B26" s="121"/>
      <c r="C26" s="121"/>
      <c r="D26" s="121"/>
      <c r="E26" s="121"/>
      <c r="F26" s="121"/>
      <c r="G26" s="59" t="s">
        <v>60</v>
      </c>
      <c r="H26" s="59"/>
    </row>
    <row r="27" spans="1:8" ht="4.7" customHeight="1" x14ac:dyDescent="0.4">
      <c r="A27" s="3"/>
      <c r="B27" s="3"/>
      <c r="C27" s="3"/>
      <c r="D27" s="3"/>
      <c r="E27" s="31"/>
      <c r="F27" s="118"/>
      <c r="G27" s="118"/>
      <c r="H27" s="111"/>
    </row>
    <row r="28" spans="1:8" x14ac:dyDescent="0.4">
      <c r="A28" s="59" t="s">
        <v>56</v>
      </c>
      <c r="B28" s="59"/>
      <c r="C28" s="32" t="s">
        <v>59</v>
      </c>
      <c r="D28" s="112" t="s">
        <v>55</v>
      </c>
      <c r="E28" s="113"/>
      <c r="F28" s="113"/>
      <c r="G28" s="113"/>
      <c r="H28" s="114"/>
    </row>
    <row r="29" spans="1:8" x14ac:dyDescent="0.4">
      <c r="A29" s="59" t="s">
        <v>57</v>
      </c>
      <c r="B29" s="59"/>
      <c r="C29" s="32" t="s">
        <v>59</v>
      </c>
      <c r="D29" s="112" t="s">
        <v>55</v>
      </c>
      <c r="E29" s="113"/>
      <c r="F29" s="113"/>
      <c r="G29" s="113"/>
      <c r="H29" s="114"/>
    </row>
    <row r="30" spans="1:8" x14ac:dyDescent="0.4">
      <c r="A30" s="115" t="s">
        <v>58</v>
      </c>
      <c r="B30" s="115"/>
      <c r="C30" s="32" t="s">
        <v>59</v>
      </c>
      <c r="D30" s="112" t="s">
        <v>55</v>
      </c>
      <c r="E30" s="113"/>
      <c r="F30" s="113"/>
      <c r="G30" s="113"/>
      <c r="H30" s="114"/>
    </row>
    <row r="31" spans="1:8" x14ac:dyDescent="0.4">
      <c r="A31" s="59" t="s">
        <v>61</v>
      </c>
      <c r="B31" s="59"/>
      <c r="C31" s="32" t="s">
        <v>59</v>
      </c>
      <c r="D31" s="112" t="s">
        <v>55</v>
      </c>
      <c r="E31" s="113"/>
      <c r="F31" s="113"/>
      <c r="G31" s="113"/>
      <c r="H31" s="114"/>
    </row>
    <row r="32" spans="1:8" ht="15.6" customHeight="1" x14ac:dyDescent="0.4">
      <c r="A32" s="3"/>
      <c r="B32" s="3"/>
      <c r="C32" s="3"/>
      <c r="D32" s="3"/>
      <c r="E32" s="3"/>
      <c r="F32" s="3"/>
      <c r="G32" s="110" t="s">
        <v>76</v>
      </c>
      <c r="H32" s="111"/>
    </row>
  </sheetData>
  <sheetProtection algorithmName="SHA-512" hashValue="jH7PKDJdOA8D3tm05I9DwLradAtkXf9iSDNRXCZc95IMAgxIpWh05Woo71UGHpizd8Xm90rJxbDUSplZBWdB4g==" saltValue="4zKa7GA28qodZwP66J/+Bw==" spinCount="100000" sheet="1" objects="1" scenarios="1" selectLockedCells="1"/>
  <mergeCells count="60">
    <mergeCell ref="B16:F16"/>
    <mergeCell ref="B25:F25"/>
    <mergeCell ref="B17:F17"/>
    <mergeCell ref="B18:F18"/>
    <mergeCell ref="C7:D7"/>
    <mergeCell ref="C8:D8"/>
    <mergeCell ref="C9:D9"/>
    <mergeCell ref="C10:D10"/>
    <mergeCell ref="C11:D11"/>
    <mergeCell ref="B20:F20"/>
    <mergeCell ref="B19:F19"/>
    <mergeCell ref="B21:F21"/>
    <mergeCell ref="B22:F22"/>
    <mergeCell ref="F4:G4"/>
    <mergeCell ref="A15:H15"/>
    <mergeCell ref="F12:G12"/>
    <mergeCell ref="C1:E1"/>
    <mergeCell ref="A2:B2"/>
    <mergeCell ref="A3:B3"/>
    <mergeCell ref="C2:E2"/>
    <mergeCell ref="C3:E3"/>
    <mergeCell ref="F5:G5"/>
    <mergeCell ref="F6:G6"/>
    <mergeCell ref="F7:G7"/>
    <mergeCell ref="F8:G8"/>
    <mergeCell ref="F9:G9"/>
    <mergeCell ref="C4:D4"/>
    <mergeCell ref="C5:D5"/>
    <mergeCell ref="C6:D6"/>
    <mergeCell ref="A28:B28"/>
    <mergeCell ref="D28:H28"/>
    <mergeCell ref="B23:F23"/>
    <mergeCell ref="B24:F24"/>
    <mergeCell ref="B26:F26"/>
    <mergeCell ref="A29:B29"/>
    <mergeCell ref="A30:B30"/>
    <mergeCell ref="A31:B31"/>
    <mergeCell ref="F10:G10"/>
    <mergeCell ref="F11:G11"/>
    <mergeCell ref="G18:H18"/>
    <mergeCell ref="G19:H19"/>
    <mergeCell ref="G20:H20"/>
    <mergeCell ref="G16:H16"/>
    <mergeCell ref="G17:H17"/>
    <mergeCell ref="F13:G13"/>
    <mergeCell ref="F14:G14"/>
    <mergeCell ref="F27:H27"/>
    <mergeCell ref="C12:D12"/>
    <mergeCell ref="C13:D13"/>
    <mergeCell ref="C14:D14"/>
    <mergeCell ref="G32:H32"/>
    <mergeCell ref="G24:H24"/>
    <mergeCell ref="G25:H25"/>
    <mergeCell ref="G26:H26"/>
    <mergeCell ref="G21:H21"/>
    <mergeCell ref="G22:H22"/>
    <mergeCell ref="G23:H23"/>
    <mergeCell ref="D29:H29"/>
    <mergeCell ref="D30:H30"/>
    <mergeCell ref="D31:H31"/>
  </mergeCells>
  <phoneticPr fontId="1"/>
  <conditionalFormatting sqref="C2:E3">
    <cfRule type="cellIs" dxfId="6" priority="2" operator="equal">
      <formula>0</formula>
    </cfRule>
  </conditionalFormatting>
  <conditionalFormatting sqref="H1">
    <cfRule type="cellIs" dxfId="5" priority="1" operator="equal">
      <formula>0</formula>
    </cfRule>
  </conditionalFormatting>
  <dataValidations count="2">
    <dataValidation type="list" allowBlank="1" showInputMessage="1" showErrorMessage="1" sqref="F6:G14" xr:uid="{7762DEE3-16EF-47A4-B562-AE0CD3FA4C86}">
      <formula1>"備品,消耗品,登録費,その他"</formula1>
    </dataValidation>
    <dataValidation type="list" allowBlank="1" showInputMessage="1" showErrorMessage="1" sqref="F5:G5" xr:uid="{6158B230-388E-4316-8B43-0AC5473E3E49}">
      <formula1>"備品,消耗品,登録費,交通費,その他"</formula1>
    </dataValidation>
  </dataValidations>
  <pageMargins left="0.25" right="0.25"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444-3395-432B-AC57-0EAA93AEA473}">
  <sheetPr codeName="Sheet3"/>
  <dimension ref="A1:P26"/>
  <sheetViews>
    <sheetView view="pageLayout" topLeftCell="A4" zoomScaleNormal="100" workbookViewId="0">
      <selection activeCell="A12" sqref="A12:G12"/>
    </sheetView>
  </sheetViews>
  <sheetFormatPr defaultRowHeight="18.75" x14ac:dyDescent="0.4"/>
  <cols>
    <col min="1" max="1" width="11.25" customWidth="1"/>
    <col min="2" max="2" width="8.5" customWidth="1"/>
    <col min="3" max="3" width="2.875" customWidth="1"/>
    <col min="4" max="4" width="8.375" customWidth="1"/>
    <col min="5" max="5" width="3.125" customWidth="1"/>
    <col min="6" max="6" width="6.625" customWidth="1"/>
    <col min="7" max="7" width="5.125" customWidth="1"/>
    <col min="8" max="8" width="2.375" customWidth="1"/>
    <col min="9" max="9" width="4.625" customWidth="1"/>
    <col min="10" max="10" width="3.875" customWidth="1"/>
    <col min="11" max="11" width="4.125" customWidth="1"/>
    <col min="12" max="12" width="3.375" customWidth="1"/>
    <col min="13" max="14" width="2.375" customWidth="1"/>
    <col min="15" max="15" width="13.375" customWidth="1"/>
    <col min="16" max="16" width="5.375" customWidth="1"/>
  </cols>
  <sheetData>
    <row r="1" spans="1:16" ht="7.35" customHeight="1" thickBot="1" x14ac:dyDescent="0.45"/>
    <row r="2" spans="1:16" ht="24.75" thickBot="1" x14ac:dyDescent="0.45">
      <c r="B2" s="161" t="s">
        <v>76</v>
      </c>
      <c r="C2" s="162"/>
      <c r="D2" s="163"/>
      <c r="M2" s="161" t="s">
        <v>22</v>
      </c>
      <c r="N2" s="169"/>
      <c r="O2" s="167">
        <f>物品注文内容確認書!J1</f>
        <v>0</v>
      </c>
      <c r="P2" s="168"/>
    </row>
    <row r="3" spans="1:16" ht="28.7" customHeight="1" x14ac:dyDescent="0.4">
      <c r="A3" s="164" t="s">
        <v>47</v>
      </c>
      <c r="B3" s="165"/>
      <c r="C3" s="165"/>
      <c r="D3" s="165"/>
      <c r="E3" s="165"/>
      <c r="F3" s="165"/>
      <c r="G3" s="165"/>
      <c r="H3" s="165"/>
      <c r="I3" s="165"/>
      <c r="J3" s="165"/>
      <c r="K3" s="165"/>
      <c r="L3" s="165"/>
      <c r="M3" s="165"/>
      <c r="N3" s="165"/>
      <c r="O3" s="165"/>
      <c r="P3" s="166"/>
    </row>
    <row r="4" spans="1:16" x14ac:dyDescent="0.4">
      <c r="A4" s="2" t="s">
        <v>31</v>
      </c>
      <c r="B4" s="137" t="s">
        <v>62</v>
      </c>
      <c r="C4" s="137"/>
      <c r="D4" s="137" t="s">
        <v>32</v>
      </c>
      <c r="E4" s="137"/>
      <c r="F4" s="134" t="s">
        <v>75</v>
      </c>
      <c r="G4" s="170"/>
      <c r="H4" s="134" t="s">
        <v>33</v>
      </c>
      <c r="I4" s="135"/>
      <c r="J4" s="135"/>
      <c r="K4" s="135"/>
      <c r="L4" s="135"/>
      <c r="M4" s="135"/>
      <c r="N4" s="135"/>
      <c r="O4" s="135"/>
      <c r="P4" s="170"/>
    </row>
    <row r="5" spans="1:16" ht="48" customHeight="1" x14ac:dyDescent="0.4">
      <c r="A5" s="1"/>
      <c r="B5" s="137"/>
      <c r="C5" s="137"/>
      <c r="D5" s="137"/>
      <c r="E5" s="137"/>
      <c r="F5" s="134"/>
      <c r="G5" s="170"/>
      <c r="H5" s="172" t="s">
        <v>49</v>
      </c>
      <c r="I5" s="173"/>
      <c r="J5" s="173"/>
      <c r="K5" s="173"/>
      <c r="L5" s="173"/>
      <c r="M5" s="173"/>
      <c r="N5" s="173"/>
      <c r="O5" s="173"/>
      <c r="P5" s="174"/>
    </row>
    <row r="6" spans="1:16" ht="24" x14ac:dyDescent="0.4">
      <c r="A6" s="137" t="s">
        <v>34</v>
      </c>
      <c r="B6" s="137"/>
      <c r="C6" s="137"/>
      <c r="D6" s="137"/>
      <c r="E6" s="137"/>
      <c r="F6" s="171"/>
      <c r="G6" s="171"/>
      <c r="H6" s="171"/>
      <c r="I6" s="171"/>
      <c r="J6" s="171"/>
      <c r="K6" s="171"/>
      <c r="L6" s="171"/>
      <c r="M6" s="171"/>
      <c r="N6" s="171"/>
      <c r="O6" s="171"/>
      <c r="P6" s="171"/>
    </row>
    <row r="7" spans="1:16" ht="13.35" customHeight="1" x14ac:dyDescent="0.4">
      <c r="A7" s="144" t="s">
        <v>35</v>
      </c>
      <c r="B7" s="145"/>
      <c r="C7" s="145"/>
      <c r="D7" s="145"/>
      <c r="E7" s="145"/>
      <c r="F7" s="145"/>
      <c r="G7" s="145"/>
      <c r="H7" s="145"/>
      <c r="I7" s="145"/>
      <c r="J7" s="146"/>
      <c r="K7" s="137" t="s">
        <v>37</v>
      </c>
      <c r="L7" s="137"/>
      <c r="M7" s="137"/>
      <c r="N7" s="139" t="s">
        <v>54</v>
      </c>
      <c r="O7" s="139"/>
      <c r="P7" s="139"/>
    </row>
    <row r="8" spans="1:16" ht="6" customHeight="1" x14ac:dyDescent="0.4">
      <c r="A8" s="147" t="str">
        <f>IF(F6="領収書払い","団体名","購入店名")</f>
        <v>購入店名</v>
      </c>
      <c r="B8" s="148"/>
      <c r="C8" s="151">
        <f>IF(F6="領収書払い",物品注文内容確認書!B3,物品注文内容確認書!G6)</f>
        <v>0</v>
      </c>
      <c r="D8" s="151"/>
      <c r="E8" s="151"/>
      <c r="F8" s="151"/>
      <c r="G8" s="151"/>
      <c r="H8" s="151"/>
      <c r="I8" s="151"/>
      <c r="J8" s="152"/>
      <c r="K8" s="137"/>
      <c r="L8" s="137"/>
      <c r="M8" s="137"/>
      <c r="N8" s="139"/>
      <c r="O8" s="139"/>
      <c r="P8" s="139"/>
    </row>
    <row r="9" spans="1:16" ht="18" customHeight="1" x14ac:dyDescent="0.4">
      <c r="A9" s="149"/>
      <c r="B9" s="148"/>
      <c r="C9" s="151"/>
      <c r="D9" s="151"/>
      <c r="E9" s="151"/>
      <c r="F9" s="151"/>
      <c r="G9" s="151"/>
      <c r="H9" s="151"/>
      <c r="I9" s="151"/>
      <c r="J9" s="152"/>
      <c r="K9" s="137" t="s">
        <v>38</v>
      </c>
      <c r="L9" s="137"/>
      <c r="M9" s="137"/>
      <c r="N9" s="155"/>
      <c r="O9" s="156"/>
      <c r="P9" s="157"/>
    </row>
    <row r="10" spans="1:16" ht="22.7" customHeight="1" thickBot="1" x14ac:dyDescent="0.45">
      <c r="A10" s="149" t="str">
        <f>IF(F6="領収書払い","支払者名","購入店住所")</f>
        <v>購入店住所</v>
      </c>
      <c r="B10" s="148"/>
      <c r="C10" s="153"/>
      <c r="D10" s="153"/>
      <c r="E10" s="153"/>
      <c r="F10" s="153"/>
      <c r="G10" s="153"/>
      <c r="H10" s="153"/>
      <c r="I10" s="153"/>
      <c r="J10" s="154"/>
      <c r="K10" s="150"/>
      <c r="L10" s="150"/>
      <c r="M10" s="150"/>
      <c r="N10" s="158"/>
      <c r="O10" s="159"/>
      <c r="P10" s="160"/>
    </row>
    <row r="11" spans="1:16" ht="19.5" thickTop="1" x14ac:dyDescent="0.4">
      <c r="A11" s="138" t="s">
        <v>36</v>
      </c>
      <c r="B11" s="138"/>
      <c r="C11" s="138"/>
      <c r="D11" s="138"/>
      <c r="E11" s="138"/>
      <c r="F11" s="138"/>
      <c r="G11" s="138"/>
      <c r="H11" s="138" t="s">
        <v>39</v>
      </c>
      <c r="I11" s="138"/>
      <c r="J11" s="138"/>
      <c r="K11" s="138" t="s">
        <v>17</v>
      </c>
      <c r="L11" s="138"/>
      <c r="M11" s="138"/>
      <c r="N11" s="138" t="s">
        <v>70</v>
      </c>
      <c r="O11" s="138"/>
      <c r="P11" s="138"/>
    </row>
    <row r="12" spans="1:16" ht="36" customHeight="1" x14ac:dyDescent="0.4">
      <c r="A12" s="137"/>
      <c r="B12" s="137"/>
      <c r="C12" s="137"/>
      <c r="D12" s="137"/>
      <c r="E12" s="137"/>
      <c r="F12" s="137"/>
      <c r="G12" s="137"/>
      <c r="H12" s="137"/>
      <c r="I12" s="137"/>
      <c r="J12" s="137"/>
      <c r="K12" s="177"/>
      <c r="L12" s="177"/>
      <c r="M12" s="177"/>
      <c r="N12" s="143"/>
      <c r="O12" s="143"/>
      <c r="P12" s="143"/>
    </row>
    <row r="13" spans="1:16" ht="36" customHeight="1" x14ac:dyDescent="0.4">
      <c r="A13" s="137" t="str">
        <f>IF(物品注文内容確認書!C9=0,"",物品注文内容確認書!C9)</f>
        <v/>
      </c>
      <c r="B13" s="137"/>
      <c r="C13" s="137"/>
      <c r="D13" s="137"/>
      <c r="E13" s="137"/>
      <c r="F13" s="137"/>
      <c r="G13" s="137"/>
      <c r="H13" s="137" t="str">
        <f>IF(物品注文内容確認書!H9=0,"",物品注文内容確認書!H9)</f>
        <v/>
      </c>
      <c r="I13" s="137"/>
      <c r="J13" s="137"/>
      <c r="K13" s="142" t="str">
        <f>IF(物品注文内容確認書!G9=0,"",物品注文内容確認書!G9)</f>
        <v/>
      </c>
      <c r="L13" s="142"/>
      <c r="M13" s="142"/>
      <c r="N13" s="143" t="str">
        <f>物品注文内容確認書!I9</f>
        <v/>
      </c>
      <c r="O13" s="143"/>
      <c r="P13" s="143"/>
    </row>
    <row r="14" spans="1:16" ht="36" customHeight="1" x14ac:dyDescent="0.4">
      <c r="A14" s="137" t="str">
        <f>IF(物品注文内容確認書!C10=0,"",物品注文内容確認書!C10)</f>
        <v/>
      </c>
      <c r="B14" s="137"/>
      <c r="C14" s="137"/>
      <c r="D14" s="137"/>
      <c r="E14" s="137"/>
      <c r="F14" s="137"/>
      <c r="G14" s="137"/>
      <c r="H14" s="137" t="str">
        <f>IF(物品注文内容確認書!H10=0,"",物品注文内容確認書!H10)</f>
        <v/>
      </c>
      <c r="I14" s="137"/>
      <c r="J14" s="137"/>
      <c r="K14" s="142" t="str">
        <f>IF(物品注文内容確認書!G10=0,"",物品注文内容確認書!G10)</f>
        <v/>
      </c>
      <c r="L14" s="142"/>
      <c r="M14" s="142"/>
      <c r="N14" s="143" t="str">
        <f>物品注文内容確認書!I10</f>
        <v/>
      </c>
      <c r="O14" s="143"/>
      <c r="P14" s="143"/>
    </row>
    <row r="15" spans="1:16" ht="36" customHeight="1" x14ac:dyDescent="0.4">
      <c r="A15" s="137" t="str">
        <f>IF(物品注文内容確認書!C11=0,"",物品注文内容確認書!C11)</f>
        <v/>
      </c>
      <c r="B15" s="137"/>
      <c r="C15" s="137"/>
      <c r="D15" s="137"/>
      <c r="E15" s="137"/>
      <c r="F15" s="137"/>
      <c r="G15" s="137"/>
      <c r="H15" s="137" t="str">
        <f>IF(物品注文内容確認書!H11=0,"",物品注文内容確認書!H11)</f>
        <v/>
      </c>
      <c r="I15" s="137"/>
      <c r="J15" s="137"/>
      <c r="K15" s="142" t="str">
        <f>IF(物品注文内容確認書!G11=0,"",物品注文内容確認書!G11)</f>
        <v/>
      </c>
      <c r="L15" s="142"/>
      <c r="M15" s="142"/>
      <c r="N15" s="143" t="str">
        <f>物品注文内容確認書!I11</f>
        <v/>
      </c>
      <c r="O15" s="143"/>
      <c r="P15" s="143"/>
    </row>
    <row r="16" spans="1:16" ht="36" customHeight="1" x14ac:dyDescent="0.4">
      <c r="A16" s="137" t="str">
        <f>IF(物品注文内容確認書!C12=0,"",物品注文内容確認書!C12)</f>
        <v/>
      </c>
      <c r="B16" s="137"/>
      <c r="C16" s="137"/>
      <c r="D16" s="137"/>
      <c r="E16" s="137"/>
      <c r="F16" s="137"/>
      <c r="G16" s="137"/>
      <c r="H16" s="137" t="str">
        <f>IF(物品注文内容確認書!H12=0,"",物品注文内容確認書!H12)</f>
        <v/>
      </c>
      <c r="I16" s="137"/>
      <c r="J16" s="137"/>
      <c r="K16" s="142" t="str">
        <f>IF(物品注文内容確認書!G12=0,"",物品注文内容確認書!G12)</f>
        <v/>
      </c>
      <c r="L16" s="142"/>
      <c r="M16" s="142"/>
      <c r="N16" s="143" t="str">
        <f>物品注文内容確認書!I12</f>
        <v/>
      </c>
      <c r="O16" s="143"/>
      <c r="P16" s="143"/>
    </row>
    <row r="17" spans="1:16" ht="36" customHeight="1" x14ac:dyDescent="0.4">
      <c r="A17" s="137" t="str">
        <f>IF(物品注文内容確認書!C13=0,"",物品注文内容確認書!C13)</f>
        <v/>
      </c>
      <c r="B17" s="137"/>
      <c r="C17" s="137"/>
      <c r="D17" s="137"/>
      <c r="E17" s="137"/>
      <c r="F17" s="137"/>
      <c r="G17" s="137"/>
      <c r="H17" s="137" t="str">
        <f>IF(物品注文内容確認書!H13=0,"",物品注文内容確認書!H13)</f>
        <v/>
      </c>
      <c r="I17" s="137"/>
      <c r="J17" s="137"/>
      <c r="K17" s="142" t="str">
        <f>IF(物品注文内容確認書!G13=0,"",物品注文内容確認書!G13)</f>
        <v/>
      </c>
      <c r="L17" s="142"/>
      <c r="M17" s="142"/>
      <c r="N17" s="143" t="str">
        <f>物品注文内容確認書!I13</f>
        <v/>
      </c>
      <c r="O17" s="143"/>
      <c r="P17" s="143"/>
    </row>
    <row r="18" spans="1:16" ht="36" customHeight="1" x14ac:dyDescent="0.4">
      <c r="A18" s="137" t="str">
        <f>IF(物品注文内容確認書!C14=0,"",物品注文内容確認書!C14)</f>
        <v/>
      </c>
      <c r="B18" s="137"/>
      <c r="C18" s="137"/>
      <c r="D18" s="137"/>
      <c r="E18" s="137"/>
      <c r="F18" s="137"/>
      <c r="G18" s="137"/>
      <c r="H18" s="137" t="str">
        <f>IF(物品注文内容確認書!H14=0,"",物品注文内容確認書!H14)</f>
        <v/>
      </c>
      <c r="I18" s="137"/>
      <c r="J18" s="137"/>
      <c r="K18" s="142" t="str">
        <f>IF(物品注文内容確認書!G14=0,"",物品注文内容確認書!G14)</f>
        <v/>
      </c>
      <c r="L18" s="142"/>
      <c r="M18" s="142"/>
      <c r="N18" s="143" t="str">
        <f>物品注文内容確認書!I14</f>
        <v/>
      </c>
      <c r="O18" s="143"/>
      <c r="P18" s="143"/>
    </row>
    <row r="19" spans="1:16" ht="36" customHeight="1" x14ac:dyDescent="0.4">
      <c r="A19" s="137" t="str">
        <f>IF(物品注文内容確認書!C15=0,"",物品注文内容確認書!C15)</f>
        <v/>
      </c>
      <c r="B19" s="137"/>
      <c r="C19" s="137"/>
      <c r="D19" s="137"/>
      <c r="E19" s="137"/>
      <c r="F19" s="137"/>
      <c r="G19" s="137"/>
      <c r="H19" s="137" t="str">
        <f>IF(物品注文内容確認書!H15=0,"",物品注文内容確認書!H15)</f>
        <v/>
      </c>
      <c r="I19" s="137"/>
      <c r="J19" s="137"/>
      <c r="K19" s="142" t="str">
        <f>IF(物品注文内容確認書!G15=0,"",物品注文内容確認書!G15)</f>
        <v/>
      </c>
      <c r="L19" s="142"/>
      <c r="M19" s="142"/>
      <c r="N19" s="143" t="str">
        <f>物品注文内容確認書!I15</f>
        <v/>
      </c>
      <c r="O19" s="143"/>
      <c r="P19" s="143"/>
    </row>
    <row r="20" spans="1:16" ht="36" customHeight="1" x14ac:dyDescent="0.4">
      <c r="A20" s="137" t="str">
        <f>IF(物品注文内容確認書!C16=0,"",物品注文内容確認書!C16)</f>
        <v/>
      </c>
      <c r="B20" s="137"/>
      <c r="C20" s="137"/>
      <c r="D20" s="137"/>
      <c r="E20" s="137"/>
      <c r="F20" s="137"/>
      <c r="G20" s="137"/>
      <c r="H20" s="137" t="str">
        <f>IF(物品注文内容確認書!H16=0,"",物品注文内容確認書!H16)</f>
        <v/>
      </c>
      <c r="I20" s="137"/>
      <c r="J20" s="137"/>
      <c r="K20" s="142" t="str">
        <f>IF(物品注文内容確認書!G16=0,"",物品注文内容確認書!G16)</f>
        <v/>
      </c>
      <c r="L20" s="142"/>
      <c r="M20" s="142"/>
      <c r="N20" s="143" t="str">
        <f>物品注文内容確認書!I16</f>
        <v/>
      </c>
      <c r="O20" s="143"/>
      <c r="P20" s="143"/>
    </row>
    <row r="21" spans="1:16" ht="36" customHeight="1" thickBot="1" x14ac:dyDescent="0.45">
      <c r="A21" s="137" t="str">
        <f>IF(物品注文内容確認書!C17=0,"",物品注文内容確認書!C17)</f>
        <v/>
      </c>
      <c r="B21" s="137"/>
      <c r="C21" s="137"/>
      <c r="D21" s="137"/>
      <c r="E21" s="137"/>
      <c r="F21" s="137"/>
      <c r="G21" s="137"/>
      <c r="H21" s="137" t="str">
        <f>IF(物品注文内容確認書!H17=0,"",物品注文内容確認書!H17)</f>
        <v/>
      </c>
      <c r="I21" s="137"/>
      <c r="J21" s="137"/>
      <c r="K21" s="142" t="str">
        <f>IF(物品注文内容確認書!G17=0,"",物品注文内容確認書!G17)</f>
        <v/>
      </c>
      <c r="L21" s="142"/>
      <c r="M21" s="142"/>
      <c r="N21" s="143" t="str">
        <f>物品注文内容確認書!I17</f>
        <v/>
      </c>
      <c r="O21" s="143"/>
      <c r="P21" s="143"/>
    </row>
    <row r="22" spans="1:16" ht="19.5" thickTop="1" x14ac:dyDescent="0.4">
      <c r="A22" s="138" t="s">
        <v>48</v>
      </c>
      <c r="B22" s="138"/>
      <c r="C22" s="138" t="s">
        <v>40</v>
      </c>
      <c r="D22" s="138"/>
      <c r="E22" s="131" t="s">
        <v>4</v>
      </c>
      <c r="F22" s="132"/>
      <c r="G22" s="132"/>
      <c r="H22" s="131" t="s">
        <v>41</v>
      </c>
      <c r="I22" s="132"/>
      <c r="J22" s="132"/>
      <c r="K22" s="132"/>
      <c r="L22" s="132"/>
      <c r="M22" s="132"/>
      <c r="N22" s="131" t="s">
        <v>42</v>
      </c>
      <c r="O22" s="132"/>
      <c r="P22" s="133"/>
    </row>
    <row r="23" spans="1:16" ht="32.450000000000003" customHeight="1" x14ac:dyDescent="0.4">
      <c r="A23" s="137"/>
      <c r="B23" s="137"/>
      <c r="C23" s="139" t="s">
        <v>51</v>
      </c>
      <c r="D23" s="139"/>
      <c r="E23" s="140">
        <f>物品注文内容確認書!B6</f>
        <v>0</v>
      </c>
      <c r="F23" s="141"/>
      <c r="G23" s="141"/>
      <c r="H23" s="140">
        <f>物品注文内容確認書!B3</f>
        <v>0</v>
      </c>
      <c r="I23" s="141"/>
      <c r="J23" s="141"/>
      <c r="K23" s="141"/>
      <c r="L23" s="141"/>
      <c r="M23" s="141"/>
      <c r="N23" s="134">
        <f>物品注文内容確認書!B4</f>
        <v>0</v>
      </c>
      <c r="O23" s="135"/>
      <c r="P23" s="30" t="s">
        <v>50</v>
      </c>
    </row>
    <row r="24" spans="1:16" ht="8.4499999999999993" customHeight="1" x14ac:dyDescent="0.4"/>
    <row r="25" spans="1:16" ht="25.7" customHeight="1" x14ac:dyDescent="0.4">
      <c r="A25" s="137" t="s">
        <v>69</v>
      </c>
      <c r="B25" s="137"/>
      <c r="C25" s="137" t="s">
        <v>43</v>
      </c>
      <c r="D25" s="137"/>
      <c r="E25" s="137"/>
      <c r="F25" s="137" t="s">
        <v>44</v>
      </c>
      <c r="G25" s="137"/>
      <c r="H25" s="137"/>
      <c r="I25" s="137" t="s">
        <v>45</v>
      </c>
      <c r="J25" s="137"/>
      <c r="K25" s="137"/>
      <c r="L25" s="137"/>
      <c r="M25" s="137" t="s">
        <v>46</v>
      </c>
      <c r="N25" s="137"/>
      <c r="O25" s="137"/>
      <c r="P25" s="137"/>
    </row>
    <row r="26" spans="1:16" ht="43.35" customHeight="1" x14ac:dyDescent="0.4">
      <c r="A26" s="136">
        <f>物品注文内容確認書!C18</f>
        <v>0</v>
      </c>
      <c r="B26" s="136"/>
      <c r="C26" s="136">
        <f>物品注文内容確認書!C18-物品注文内容確認書!C19</f>
        <v>0</v>
      </c>
      <c r="D26" s="136"/>
      <c r="E26" s="136"/>
      <c r="F26" s="136">
        <f>物品注文内容確認書!C19</f>
        <v>0</v>
      </c>
      <c r="G26" s="136"/>
      <c r="H26" s="136"/>
      <c r="I26" s="136">
        <f>物品注文内容確認書!H18</f>
        <v>0</v>
      </c>
      <c r="J26" s="136"/>
      <c r="K26" s="136"/>
      <c r="L26" s="136"/>
      <c r="M26" s="136">
        <f>物品注文内容確認書!H19</f>
        <v>0</v>
      </c>
      <c r="N26" s="136"/>
      <c r="O26" s="136"/>
      <c r="P26" s="136"/>
    </row>
  </sheetData>
  <sheetProtection selectLockedCells="1"/>
  <mergeCells count="86">
    <mergeCell ref="B5:C5"/>
    <mergeCell ref="D5:E5"/>
    <mergeCell ref="F6:P6"/>
    <mergeCell ref="A6:E6"/>
    <mergeCell ref="F5:G5"/>
    <mergeCell ref="H5:P5"/>
    <mergeCell ref="B2:D2"/>
    <mergeCell ref="B4:C4"/>
    <mergeCell ref="D4:E4"/>
    <mergeCell ref="A3:P3"/>
    <mergeCell ref="O2:P2"/>
    <mergeCell ref="M2:N2"/>
    <mergeCell ref="F4:G4"/>
    <mergeCell ref="H4:P4"/>
    <mergeCell ref="N11:P11"/>
    <mergeCell ref="A7:J7"/>
    <mergeCell ref="A8:B9"/>
    <mergeCell ref="A10:B10"/>
    <mergeCell ref="K7:M8"/>
    <mergeCell ref="N7:P8"/>
    <mergeCell ref="K9:M10"/>
    <mergeCell ref="C8:J9"/>
    <mergeCell ref="C10:J10"/>
    <mergeCell ref="A11:G11"/>
    <mergeCell ref="H11:J11"/>
    <mergeCell ref="K11:M11"/>
    <mergeCell ref="N9:P10"/>
    <mergeCell ref="A13:G13"/>
    <mergeCell ref="H13:J13"/>
    <mergeCell ref="K13:M13"/>
    <mergeCell ref="N13:P13"/>
    <mergeCell ref="A12:G12"/>
    <mergeCell ref="H12:J12"/>
    <mergeCell ref="K12:M12"/>
    <mergeCell ref="N12:P12"/>
    <mergeCell ref="A14:G14"/>
    <mergeCell ref="H14:J14"/>
    <mergeCell ref="K14:M14"/>
    <mergeCell ref="N14:P14"/>
    <mergeCell ref="A15:G15"/>
    <mergeCell ref="H15:J15"/>
    <mergeCell ref="K15:M15"/>
    <mergeCell ref="N15:P15"/>
    <mergeCell ref="A16:G16"/>
    <mergeCell ref="H16:J16"/>
    <mergeCell ref="K16:M16"/>
    <mergeCell ref="N16:P16"/>
    <mergeCell ref="A17:G17"/>
    <mergeCell ref="H17:J17"/>
    <mergeCell ref="K17:M17"/>
    <mergeCell ref="N17:P17"/>
    <mergeCell ref="A18:G18"/>
    <mergeCell ref="H18:J18"/>
    <mergeCell ref="K18:M18"/>
    <mergeCell ref="N18:P18"/>
    <mergeCell ref="A19:G19"/>
    <mergeCell ref="H19:J19"/>
    <mergeCell ref="K19:M19"/>
    <mergeCell ref="N19:P19"/>
    <mergeCell ref="N20:P20"/>
    <mergeCell ref="A21:G21"/>
    <mergeCell ref="H21:J21"/>
    <mergeCell ref="K21:M21"/>
    <mergeCell ref="N21:P21"/>
    <mergeCell ref="E23:G23"/>
    <mergeCell ref="H22:M22"/>
    <mergeCell ref="H23:M23"/>
    <mergeCell ref="A20:G20"/>
    <mergeCell ref="H20:J20"/>
    <mergeCell ref="K20:M20"/>
    <mergeCell ref="N22:P22"/>
    <mergeCell ref="N23:O23"/>
    <mergeCell ref="A26:B26"/>
    <mergeCell ref="C26:E26"/>
    <mergeCell ref="F26:H26"/>
    <mergeCell ref="I26:L26"/>
    <mergeCell ref="M26:P26"/>
    <mergeCell ref="A25:B25"/>
    <mergeCell ref="C25:E25"/>
    <mergeCell ref="F25:H25"/>
    <mergeCell ref="I25:L25"/>
    <mergeCell ref="M25:P25"/>
    <mergeCell ref="A22:B23"/>
    <mergeCell ref="C23:D23"/>
    <mergeCell ref="C22:D22"/>
    <mergeCell ref="E22:G22"/>
  </mergeCells>
  <phoneticPr fontId="1"/>
  <conditionalFormatting sqref="C8:J9">
    <cfRule type="cellIs" dxfId="4" priority="3" operator="equal">
      <formula>0</formula>
    </cfRule>
  </conditionalFormatting>
  <conditionalFormatting sqref="C10:J10">
    <cfRule type="cellIs" dxfId="3" priority="6" operator="equal">
      <formula>0</formula>
    </cfRule>
  </conditionalFormatting>
  <conditionalFormatting sqref="E23:H23 N23">
    <cfRule type="cellIs" dxfId="2" priority="2" operator="equal">
      <formula>0</formula>
    </cfRule>
  </conditionalFormatting>
  <conditionalFormatting sqref="F6:P6">
    <cfRule type="cellIs" dxfId="1" priority="5" operator="equal">
      <formula>0</formula>
    </cfRule>
  </conditionalFormatting>
  <conditionalFormatting sqref="O2:P2">
    <cfRule type="cellIs" dxfId="0" priority="1" operator="equal">
      <formula>0</formula>
    </cfRule>
  </conditionalFormatting>
  <dataValidations count="1">
    <dataValidation type="list" allowBlank="1" showInputMessage="1" showErrorMessage="1" sqref="F6:P6" xr:uid="{89C5D860-F1E7-4BDF-B12C-771714D9C883}">
      <formula1>"領収書払い,請求書払い"</formula1>
    </dataValidation>
  </dataValidations>
  <pageMargins left="0.25" right="0.25"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物品注文内容確認書</vt:lpstr>
      <vt:lpstr>備品登録届</vt:lpstr>
      <vt:lpstr>支出請求書</vt:lpstr>
      <vt:lpstr>物品注文内容確認書!Print_Area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yuuma</dc:creator>
  <cp:lastModifiedBy>学生会 新居浜高専</cp:lastModifiedBy>
  <cp:lastPrinted>2025-10-03T08:24:16Z</cp:lastPrinted>
  <dcterms:created xsi:type="dcterms:W3CDTF">2022-04-16T15:37:37Z</dcterms:created>
  <dcterms:modified xsi:type="dcterms:W3CDTF">2025-10-03T08:25:57Z</dcterms:modified>
</cp:coreProperties>
</file>